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ínica Médica\Desktop\CLM 2024\SEMIO - INSCRIÇÕES NOVAS\"/>
    </mc:Choice>
  </mc:AlternateContent>
  <bookViews>
    <workbookView xWindow="0" yWindow="396" windowWidth="15480" windowHeight="8148" tabRatio="854" activeTab="3"/>
  </bookViews>
  <sheets>
    <sheet name="Candidatos" sheetId="3" r:id="rId1"/>
    <sheet name="PROVA DIDÁTICA" sheetId="5" r:id="rId2"/>
    <sheet name="PROVA DE TÍTULOS" sheetId="7" r:id="rId3"/>
    <sheet name="PLAN. DESEMP. AUXILIAR" sheetId="10" r:id="rId4"/>
  </sheets>
  <calcPr calcId="152511"/>
</workbook>
</file>

<file path=xl/calcChain.xml><?xml version="1.0" encoding="utf-8"?>
<calcChain xmlns="http://schemas.openxmlformats.org/spreadsheetml/2006/main">
  <c r="E10" i="5" l="1"/>
  <c r="E11" i="5"/>
  <c r="E12" i="5"/>
  <c r="E13" i="5"/>
  <c r="E14" i="5"/>
  <c r="E15" i="5"/>
  <c r="E16" i="5"/>
  <c r="E17" i="5"/>
  <c r="E18" i="5"/>
  <c r="E19" i="5"/>
  <c r="E20" i="5"/>
  <c r="E21" i="5"/>
  <c r="A14" i="10" l="1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10" i="10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10" i="7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10" i="5"/>
  <c r="D10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D11" i="7" l="1"/>
  <c r="D12" i="7"/>
  <c r="D13" i="7"/>
  <c r="D14" i="7"/>
  <c r="D14" i="10" s="1"/>
  <c r="E14" i="10" s="1"/>
  <c r="D15" i="7"/>
  <c r="D15" i="10" s="1"/>
  <c r="E15" i="10" s="1"/>
  <c r="D16" i="7"/>
  <c r="D16" i="10" s="1"/>
  <c r="E16" i="10" s="1"/>
  <c r="D17" i="7"/>
  <c r="D17" i="10" s="1"/>
  <c r="E17" i="10" s="1"/>
  <c r="D18" i="7"/>
  <c r="D18" i="10" s="1"/>
  <c r="E18" i="10" s="1"/>
  <c r="D19" i="7"/>
  <c r="D19" i="10" s="1"/>
  <c r="E19" i="10" s="1"/>
  <c r="D20" i="7"/>
  <c r="D20" i="10" s="1"/>
  <c r="E20" i="10" s="1"/>
  <c r="D21" i="7"/>
  <c r="D21" i="10" s="1"/>
  <c r="E21" i="10" s="1"/>
  <c r="D22" i="7"/>
  <c r="D22" i="10" s="1"/>
  <c r="E22" i="10" s="1"/>
  <c r="D23" i="7"/>
  <c r="D23" i="10" s="1"/>
  <c r="E23" i="10" s="1"/>
  <c r="D24" i="7"/>
  <c r="D24" i="10" s="1"/>
  <c r="E24" i="10" s="1"/>
  <c r="D25" i="7"/>
  <c r="D25" i="10" s="1"/>
  <c r="E25" i="10" s="1"/>
  <c r="D26" i="7"/>
  <c r="D26" i="10" s="1"/>
  <c r="E26" i="10" s="1"/>
  <c r="D27" i="7"/>
  <c r="D27" i="10" s="1"/>
  <c r="E27" i="10" s="1"/>
  <c r="D28" i="7"/>
  <c r="D28" i="10" s="1"/>
  <c r="E28" i="10" s="1"/>
  <c r="D29" i="7"/>
  <c r="D29" i="10" s="1"/>
  <c r="E29" i="10" s="1"/>
  <c r="D30" i="7"/>
  <c r="D30" i="10" s="1"/>
  <c r="E30" i="10" s="1"/>
  <c r="D31" i="7"/>
  <c r="D31" i="10" s="1"/>
  <c r="E31" i="10" s="1"/>
  <c r="D32" i="7"/>
  <c r="D32" i="10" s="1"/>
  <c r="E32" i="10" s="1"/>
  <c r="D33" i="7"/>
  <c r="D33" i="10" s="1"/>
  <c r="E33" i="10" s="1"/>
  <c r="D34" i="7"/>
  <c r="D34" i="10" s="1"/>
  <c r="E34" i="10" s="1"/>
  <c r="D35" i="7"/>
  <c r="D35" i="10" s="1"/>
  <c r="E35" i="10" s="1"/>
  <c r="D36" i="7"/>
  <c r="D36" i="10" s="1"/>
  <c r="E36" i="10" s="1"/>
  <c r="D37" i="7"/>
  <c r="D37" i="10" s="1"/>
  <c r="E37" i="10" s="1"/>
  <c r="D38" i="7"/>
  <c r="D38" i="10" s="1"/>
  <c r="E38" i="10" s="1"/>
  <c r="D39" i="7"/>
  <c r="D39" i="10" s="1"/>
  <c r="E39" i="10" s="1"/>
  <c r="D40" i="7"/>
  <c r="D40" i="10" s="1"/>
  <c r="E40" i="10" s="1"/>
  <c r="D41" i="7"/>
  <c r="D41" i="10" s="1"/>
  <c r="E41" i="10" s="1"/>
  <c r="D42" i="7"/>
  <c r="D42" i="10" s="1"/>
  <c r="E42" i="10" s="1"/>
  <c r="D43" i="7"/>
  <c r="D43" i="10" s="1"/>
  <c r="E43" i="10" s="1"/>
  <c r="D44" i="7"/>
  <c r="D44" i="10" s="1"/>
  <c r="E44" i="10" s="1"/>
  <c r="D45" i="7"/>
  <c r="D45" i="10" s="1"/>
  <c r="E45" i="10" s="1"/>
  <c r="D46" i="7"/>
  <c r="D46" i="10" s="1"/>
  <c r="E46" i="10" s="1"/>
  <c r="D47" i="7"/>
  <c r="D47" i="10" s="1"/>
  <c r="E47" i="10" s="1"/>
  <c r="D48" i="7"/>
  <c r="D48" i="10" s="1"/>
  <c r="E48" i="10" s="1"/>
  <c r="D49" i="7"/>
  <c r="D49" i="10" s="1"/>
  <c r="E49" i="10" s="1"/>
  <c r="D50" i="7"/>
  <c r="D50" i="10" s="1"/>
  <c r="E50" i="10" s="1"/>
  <c r="D51" i="7"/>
  <c r="D51" i="10" s="1"/>
  <c r="E51" i="10" s="1"/>
  <c r="D52" i="7"/>
  <c r="D52" i="10" s="1"/>
  <c r="E52" i="10" s="1"/>
  <c r="D53" i="7"/>
  <c r="D53" i="10" s="1"/>
  <c r="E53" i="10" s="1"/>
  <c r="D54" i="7"/>
  <c r="D54" i="10" s="1"/>
  <c r="E54" i="10" s="1"/>
  <c r="D55" i="7"/>
  <c r="D55" i="10" s="1"/>
  <c r="E55" i="10" s="1"/>
  <c r="D56" i="7"/>
  <c r="D56" i="10" s="1"/>
  <c r="E56" i="10" s="1"/>
  <c r="D57" i="7"/>
  <c r="D57" i="10" s="1"/>
  <c r="E57" i="10" s="1"/>
  <c r="D58" i="7"/>
  <c r="D58" i="10" s="1"/>
  <c r="E58" i="10" s="1"/>
  <c r="D59" i="7"/>
  <c r="D59" i="10" s="1"/>
  <c r="E59" i="10" s="1"/>
  <c r="D60" i="7"/>
  <c r="D60" i="10" s="1"/>
  <c r="E60" i="10" s="1"/>
  <c r="D61" i="7"/>
  <c r="D61" i="10" s="1"/>
  <c r="E61" i="10" s="1"/>
  <c r="D62" i="7"/>
  <c r="D62" i="10" s="1"/>
  <c r="E62" i="10" s="1"/>
  <c r="D63" i="7"/>
  <c r="D63" i="10" s="1"/>
  <c r="E63" i="10" s="1"/>
  <c r="D64" i="7"/>
  <c r="D64" i="10" s="1"/>
  <c r="E64" i="10" s="1"/>
  <c r="D65" i="7"/>
  <c r="D65" i="10" s="1"/>
  <c r="E65" i="10" s="1"/>
  <c r="D66" i="7"/>
  <c r="D66" i="10" s="1"/>
  <c r="E66" i="10" s="1"/>
  <c r="D67" i="7"/>
  <c r="D67" i="10" s="1"/>
  <c r="E67" i="10" s="1"/>
  <c r="D68" i="7"/>
  <c r="D68" i="10" s="1"/>
  <c r="E68" i="10" s="1"/>
  <c r="D69" i="7"/>
  <c r="D69" i="10" s="1"/>
  <c r="E69" i="10" s="1"/>
  <c r="D70" i="7"/>
  <c r="D70" i="10" s="1"/>
  <c r="E70" i="10" s="1"/>
  <c r="D71" i="7"/>
  <c r="D71" i="10" s="1"/>
  <c r="E71" i="10" s="1"/>
  <c r="D72" i="7"/>
  <c r="D72" i="10" s="1"/>
  <c r="E72" i="10" s="1"/>
  <c r="D73" i="7"/>
  <c r="D73" i="10" s="1"/>
  <c r="E73" i="10" s="1"/>
  <c r="D74" i="7"/>
  <c r="D74" i="10" s="1"/>
  <c r="E74" i="10" s="1"/>
  <c r="D75" i="7"/>
  <c r="D75" i="10" s="1"/>
  <c r="E75" i="10" s="1"/>
  <c r="D76" i="7"/>
  <c r="D76" i="10" s="1"/>
  <c r="E76" i="10" s="1"/>
  <c r="D77" i="7"/>
  <c r="D77" i="10" s="1"/>
  <c r="E77" i="10" s="1"/>
  <c r="D78" i="7"/>
  <c r="D78" i="10" s="1"/>
  <c r="E78" i="10" s="1"/>
  <c r="D79" i="7"/>
  <c r="D79" i="10" s="1"/>
  <c r="E79" i="10" s="1"/>
  <c r="D80" i="7"/>
  <c r="D80" i="10" s="1"/>
  <c r="E80" i="10" s="1"/>
  <c r="D81" i="7"/>
  <c r="D81" i="10" s="1"/>
  <c r="E81" i="10" s="1"/>
  <c r="D82" i="7"/>
  <c r="D82" i="10" s="1"/>
  <c r="E82" i="10" s="1"/>
  <c r="E10" i="7" l="1"/>
  <c r="D12" i="10"/>
  <c r="E12" i="10" s="1"/>
  <c r="E12" i="7"/>
  <c r="D13" i="10"/>
  <c r="E13" i="10" s="1"/>
  <c r="E13" i="7"/>
  <c r="E11" i="7"/>
  <c r="D11" i="10"/>
  <c r="E11" i="10" s="1"/>
  <c r="D10" i="10"/>
  <c r="E10" i="10" s="1"/>
  <c r="F14" i="5" l="1"/>
  <c r="F15" i="5"/>
  <c r="F16" i="5"/>
  <c r="F17" i="5"/>
  <c r="F18" i="5"/>
  <c r="F19" i="5"/>
  <c r="F20" i="5"/>
  <c r="F21" i="5"/>
  <c r="E22" i="5"/>
  <c r="F22" i="5" s="1"/>
  <c r="E23" i="5"/>
  <c r="F23" i="5" s="1"/>
  <c r="E24" i="5"/>
  <c r="F24" i="5" s="1"/>
  <c r="E25" i="5"/>
  <c r="F25" i="5" s="1"/>
  <c r="E26" i="5"/>
  <c r="F26" i="5" s="1"/>
  <c r="E27" i="5"/>
  <c r="F27" i="5" s="1"/>
  <c r="E28" i="5"/>
  <c r="F28" i="5" s="1"/>
  <c r="E29" i="5"/>
  <c r="F29" i="5" s="1"/>
  <c r="E30" i="5"/>
  <c r="F30" i="5" s="1"/>
  <c r="E31" i="5"/>
  <c r="F31" i="5" s="1"/>
  <c r="E32" i="5"/>
  <c r="F32" i="5" s="1"/>
  <c r="E33" i="5"/>
  <c r="F33" i="5" s="1"/>
  <c r="E34" i="5"/>
  <c r="F34" i="5" s="1"/>
  <c r="E35" i="5"/>
  <c r="F35" i="5" s="1"/>
  <c r="E36" i="5"/>
  <c r="F36" i="5" s="1"/>
  <c r="E37" i="5"/>
  <c r="F37" i="5" s="1"/>
  <c r="E38" i="5"/>
  <c r="F38" i="5" s="1"/>
  <c r="E39" i="5"/>
  <c r="F39" i="5" s="1"/>
  <c r="E40" i="5"/>
  <c r="F40" i="5" s="1"/>
  <c r="E41" i="5"/>
  <c r="F41" i="5" s="1"/>
  <c r="E42" i="5"/>
  <c r="F42" i="5" s="1"/>
  <c r="E43" i="5"/>
  <c r="F43" i="5" s="1"/>
  <c r="E44" i="5"/>
  <c r="F44" i="5" s="1"/>
  <c r="E45" i="5"/>
  <c r="F45" i="5" s="1"/>
  <c r="E46" i="5"/>
  <c r="F46" i="5" s="1"/>
  <c r="E47" i="5"/>
  <c r="F47" i="5" s="1"/>
  <c r="E48" i="5"/>
  <c r="F48" i="5" s="1"/>
  <c r="E49" i="5"/>
  <c r="F49" i="5" s="1"/>
  <c r="E50" i="5"/>
  <c r="F50" i="5" s="1"/>
  <c r="E51" i="5"/>
  <c r="F51" i="5" s="1"/>
  <c r="E52" i="5"/>
  <c r="F52" i="5" s="1"/>
  <c r="E53" i="5"/>
  <c r="F53" i="5" s="1"/>
  <c r="E54" i="5"/>
  <c r="F54" i="5" s="1"/>
  <c r="E55" i="5"/>
  <c r="F55" i="5" s="1"/>
  <c r="E56" i="5"/>
  <c r="F56" i="5" s="1"/>
  <c r="E57" i="5"/>
  <c r="F57" i="5" s="1"/>
  <c r="E58" i="5"/>
  <c r="F58" i="5" s="1"/>
  <c r="E59" i="5"/>
  <c r="F59" i="5" s="1"/>
  <c r="E60" i="5"/>
  <c r="F60" i="5" s="1"/>
  <c r="E61" i="5"/>
  <c r="F61" i="5" s="1"/>
  <c r="E62" i="5"/>
  <c r="F62" i="5" s="1"/>
  <c r="E63" i="5"/>
  <c r="F63" i="5" s="1"/>
  <c r="E64" i="5"/>
  <c r="F64" i="5" s="1"/>
  <c r="E65" i="5"/>
  <c r="F65" i="5" s="1"/>
  <c r="E66" i="5"/>
  <c r="F66" i="5" s="1"/>
  <c r="E67" i="5"/>
  <c r="F67" i="5" s="1"/>
  <c r="E68" i="5"/>
  <c r="F68" i="5" s="1"/>
  <c r="E69" i="5"/>
  <c r="F69" i="5" s="1"/>
  <c r="E70" i="5"/>
  <c r="F70" i="5" s="1"/>
  <c r="E71" i="5"/>
  <c r="F71" i="5" s="1"/>
  <c r="E72" i="5"/>
  <c r="F72" i="5" s="1"/>
  <c r="E73" i="5"/>
  <c r="F73" i="5" s="1"/>
  <c r="E74" i="5"/>
  <c r="F74" i="5" s="1"/>
  <c r="E75" i="5"/>
  <c r="F75" i="5" s="1"/>
  <c r="E76" i="5"/>
  <c r="F76" i="5" s="1"/>
  <c r="E77" i="5"/>
  <c r="F77" i="5" s="1"/>
  <c r="E78" i="5"/>
  <c r="F78" i="5" s="1"/>
  <c r="E79" i="5"/>
  <c r="F79" i="5" s="1"/>
  <c r="E80" i="5"/>
  <c r="F80" i="5" s="1"/>
  <c r="E81" i="5"/>
  <c r="F81" i="5" s="1"/>
  <c r="E82" i="5"/>
  <c r="F82" i="5" s="1"/>
  <c r="F10" i="5" l="1"/>
  <c r="F13" i="5"/>
  <c r="F12" i="5"/>
  <c r="F11" i="5"/>
  <c r="A5" i="10"/>
  <c r="A4" i="10"/>
  <c r="A1" i="10"/>
  <c r="A5" i="7"/>
  <c r="A4" i="7"/>
  <c r="A1" i="7"/>
  <c r="B80" i="10" l="1"/>
  <c r="B81" i="10"/>
  <c r="B82" i="10"/>
  <c r="B74" i="10"/>
  <c r="B75" i="10"/>
  <c r="B76" i="10"/>
  <c r="B77" i="10"/>
  <c r="B78" i="10"/>
  <c r="B7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40" i="10"/>
  <c r="B41" i="10"/>
  <c r="B42" i="10"/>
  <c r="B43" i="10"/>
  <c r="B44" i="10"/>
  <c r="B45" i="10"/>
  <c r="B46" i="10"/>
  <c r="B47" i="10"/>
  <c r="B48" i="10"/>
  <c r="B49" i="10"/>
  <c r="C42" i="10" l="1"/>
  <c r="G42" i="10"/>
  <c r="I42" i="10"/>
  <c r="F42" i="10"/>
  <c r="C68" i="10"/>
  <c r="G68" i="10"/>
  <c r="F68" i="10"/>
  <c r="I68" i="10"/>
  <c r="C60" i="10"/>
  <c r="G60" i="10"/>
  <c r="I60" i="10"/>
  <c r="F60" i="10"/>
  <c r="C52" i="10"/>
  <c r="G52" i="10"/>
  <c r="F52" i="10"/>
  <c r="I52" i="10"/>
  <c r="C78" i="10"/>
  <c r="G78" i="10"/>
  <c r="I78" i="10"/>
  <c r="F78" i="10"/>
  <c r="C49" i="10"/>
  <c r="G49" i="10"/>
  <c r="F49" i="10"/>
  <c r="I49" i="10"/>
  <c r="C41" i="10"/>
  <c r="G41" i="10"/>
  <c r="F41" i="10"/>
  <c r="I41" i="10"/>
  <c r="C67" i="10"/>
  <c r="G67" i="10"/>
  <c r="F67" i="10"/>
  <c r="I67" i="10"/>
  <c r="C63" i="10"/>
  <c r="G63" i="10"/>
  <c r="I63" i="10"/>
  <c r="F63" i="10"/>
  <c r="C59" i="10"/>
  <c r="G59" i="10"/>
  <c r="F59" i="10"/>
  <c r="I59" i="10"/>
  <c r="C55" i="10"/>
  <c r="G55" i="10"/>
  <c r="F55" i="10"/>
  <c r="I55" i="10"/>
  <c r="C51" i="10"/>
  <c r="G51" i="10"/>
  <c r="I51" i="10"/>
  <c r="F51" i="10"/>
  <c r="C77" i="10"/>
  <c r="G77" i="10"/>
  <c r="F77" i="10"/>
  <c r="I77" i="10"/>
  <c r="C82" i="10"/>
  <c r="G82" i="10"/>
  <c r="I82" i="10"/>
  <c r="F82" i="10"/>
  <c r="C48" i="10"/>
  <c r="G48" i="10"/>
  <c r="I48" i="10"/>
  <c r="F48" i="10"/>
  <c r="C44" i="10"/>
  <c r="G44" i="10"/>
  <c r="F44" i="10"/>
  <c r="I44" i="10"/>
  <c r="C40" i="10"/>
  <c r="G40" i="10"/>
  <c r="I40" i="10"/>
  <c r="F40" i="10"/>
  <c r="C70" i="10"/>
  <c r="G70" i="10"/>
  <c r="I70" i="10"/>
  <c r="F70" i="10"/>
  <c r="C66" i="10"/>
  <c r="G66" i="10"/>
  <c r="I66" i="10"/>
  <c r="F66" i="10"/>
  <c r="C62" i="10"/>
  <c r="G62" i="10"/>
  <c r="I62" i="10"/>
  <c r="F62" i="10"/>
  <c r="C58" i="10"/>
  <c r="G58" i="10"/>
  <c r="I58" i="10"/>
  <c r="F58" i="10"/>
  <c r="C54" i="10"/>
  <c r="G54" i="10"/>
  <c r="I54" i="10"/>
  <c r="F54" i="10"/>
  <c r="C50" i="10"/>
  <c r="G50" i="10"/>
  <c r="I50" i="10"/>
  <c r="F50" i="10"/>
  <c r="C76" i="10"/>
  <c r="G76" i="10"/>
  <c r="F76" i="10"/>
  <c r="I76" i="10"/>
  <c r="C81" i="10"/>
  <c r="G81" i="10"/>
  <c r="F81" i="10"/>
  <c r="I81" i="10"/>
  <c r="C46" i="10"/>
  <c r="G46" i="10"/>
  <c r="I46" i="10"/>
  <c r="F46" i="10"/>
  <c r="C72" i="10"/>
  <c r="G72" i="10"/>
  <c r="I72" i="10"/>
  <c r="F72" i="10"/>
  <c r="C64" i="10"/>
  <c r="G64" i="10"/>
  <c r="I64" i="10"/>
  <c r="F64" i="10"/>
  <c r="C56" i="10"/>
  <c r="G56" i="10"/>
  <c r="I56" i="10"/>
  <c r="F56" i="10"/>
  <c r="C74" i="10"/>
  <c r="G74" i="10"/>
  <c r="I74" i="10"/>
  <c r="F74" i="10"/>
  <c r="C45" i="10"/>
  <c r="G45" i="10"/>
  <c r="F45" i="10"/>
  <c r="I45" i="10"/>
  <c r="C71" i="10"/>
  <c r="G71" i="10"/>
  <c r="I71" i="10"/>
  <c r="F71" i="10"/>
  <c r="C47" i="10"/>
  <c r="G47" i="10"/>
  <c r="F47" i="10"/>
  <c r="I47" i="10"/>
  <c r="C43" i="10"/>
  <c r="G43" i="10"/>
  <c r="I43" i="10"/>
  <c r="F43" i="10"/>
  <c r="C73" i="10"/>
  <c r="G73" i="10"/>
  <c r="F73" i="10"/>
  <c r="I73" i="10"/>
  <c r="C69" i="10"/>
  <c r="G69" i="10"/>
  <c r="F69" i="10"/>
  <c r="I69" i="10"/>
  <c r="C65" i="10"/>
  <c r="G65" i="10"/>
  <c r="F65" i="10"/>
  <c r="I65" i="10"/>
  <c r="C61" i="10"/>
  <c r="G61" i="10"/>
  <c r="F61" i="10"/>
  <c r="I61" i="10"/>
  <c r="C57" i="10"/>
  <c r="G57" i="10"/>
  <c r="F57" i="10"/>
  <c r="I57" i="10"/>
  <c r="C53" i="10"/>
  <c r="G53" i="10"/>
  <c r="F53" i="10"/>
  <c r="I53" i="10"/>
  <c r="C79" i="10"/>
  <c r="G79" i="10"/>
  <c r="I79" i="10"/>
  <c r="F79" i="10"/>
  <c r="C75" i="10"/>
  <c r="G75" i="10"/>
  <c r="F75" i="10"/>
  <c r="I75" i="10"/>
  <c r="C80" i="10"/>
  <c r="G80" i="10"/>
  <c r="I80" i="10"/>
  <c r="F80" i="10"/>
  <c r="H60" i="10" l="1"/>
  <c r="H72" i="10"/>
  <c r="H62" i="10"/>
  <c r="H82" i="10"/>
  <c r="H75" i="10"/>
  <c r="H57" i="10"/>
  <c r="H65" i="10"/>
  <c r="H69" i="10"/>
  <c r="H73" i="10"/>
  <c r="H45" i="10"/>
  <c r="H76" i="10"/>
  <c r="H77" i="10"/>
  <c r="H80" i="10"/>
  <c r="H79" i="10"/>
  <c r="H43" i="10"/>
  <c r="H71" i="10"/>
  <c r="H74" i="10"/>
  <c r="H56" i="10"/>
  <c r="H64" i="10"/>
  <c r="H46" i="10"/>
  <c r="H50" i="10"/>
  <c r="H54" i="10"/>
  <c r="H58" i="10"/>
  <c r="H66" i="10"/>
  <c r="H70" i="10"/>
  <c r="H40" i="10"/>
  <c r="H48" i="10"/>
  <c r="H51" i="10"/>
  <c r="H63" i="10"/>
  <c r="H78" i="10"/>
  <c r="H42" i="10"/>
  <c r="H61" i="10"/>
  <c r="H47" i="10"/>
  <c r="H59" i="10"/>
  <c r="H67" i="10"/>
  <c r="H41" i="10"/>
  <c r="H52" i="10"/>
  <c r="H53" i="10"/>
  <c r="H81" i="10"/>
  <c r="H44" i="10"/>
  <c r="H55" i="10"/>
  <c r="H49" i="10"/>
  <c r="H68" i="10"/>
  <c r="B16" i="10"/>
  <c r="B18" i="10"/>
  <c r="B27" i="10"/>
  <c r="B30" i="10"/>
  <c r="B34" i="10"/>
  <c r="B36" i="10"/>
  <c r="B39" i="10"/>
  <c r="C39" i="10" l="1"/>
  <c r="G39" i="10"/>
  <c r="F39" i="10"/>
  <c r="I39" i="10"/>
  <c r="C27" i="10"/>
  <c r="G27" i="10"/>
  <c r="I27" i="10"/>
  <c r="F27" i="10"/>
  <c r="C36" i="10"/>
  <c r="G36" i="10"/>
  <c r="F36" i="10"/>
  <c r="I36" i="10"/>
  <c r="C30" i="10"/>
  <c r="G30" i="10"/>
  <c r="I30" i="10"/>
  <c r="F30" i="10"/>
  <c r="C34" i="10"/>
  <c r="G34" i="10"/>
  <c r="I34" i="10"/>
  <c r="F34" i="10"/>
  <c r="C18" i="10"/>
  <c r="G18" i="10"/>
  <c r="I18" i="10"/>
  <c r="F18" i="10"/>
  <c r="C16" i="10"/>
  <c r="G16" i="10"/>
  <c r="I16" i="10"/>
  <c r="F16" i="10"/>
  <c r="B32" i="10"/>
  <c r="B23" i="10"/>
  <c r="B20" i="10"/>
  <c r="B14" i="10"/>
  <c r="B10" i="10"/>
  <c r="B37" i="10"/>
  <c r="B25" i="10"/>
  <c r="B11" i="10"/>
  <c r="B38" i="10"/>
  <c r="B31" i="10"/>
  <c r="B29" i="10"/>
  <c r="B24" i="10"/>
  <c r="B22" i="10"/>
  <c r="B15" i="10"/>
  <c r="B13" i="10"/>
  <c r="B35" i="10"/>
  <c r="B33" i="10"/>
  <c r="B28" i="10"/>
  <c r="B26" i="10"/>
  <c r="B19" i="10"/>
  <c r="B17" i="10"/>
  <c r="B12" i="10"/>
  <c r="B21" i="10"/>
  <c r="H34" i="10" l="1"/>
  <c r="H39" i="10"/>
  <c r="C28" i="10"/>
  <c r="G28" i="10"/>
  <c r="F28" i="10"/>
  <c r="I28" i="10"/>
  <c r="C31" i="10"/>
  <c r="G31" i="10"/>
  <c r="F31" i="10"/>
  <c r="I31" i="10"/>
  <c r="C23" i="10"/>
  <c r="G23" i="10"/>
  <c r="F23" i="10"/>
  <c r="I23" i="10"/>
  <c r="C33" i="10"/>
  <c r="G33" i="10"/>
  <c r="F33" i="10"/>
  <c r="I33" i="10"/>
  <c r="C38" i="10"/>
  <c r="G38" i="10"/>
  <c r="I38" i="10"/>
  <c r="F38" i="10"/>
  <c r="C35" i="10"/>
  <c r="G35" i="10"/>
  <c r="I35" i="10"/>
  <c r="F35" i="10"/>
  <c r="C24" i="10"/>
  <c r="G24" i="10"/>
  <c r="I24" i="10"/>
  <c r="F24" i="10"/>
  <c r="C37" i="10"/>
  <c r="G37" i="10"/>
  <c r="F37" i="10"/>
  <c r="I37" i="10"/>
  <c r="C22" i="10"/>
  <c r="G22" i="10"/>
  <c r="I22" i="10"/>
  <c r="F22" i="10"/>
  <c r="C32" i="10"/>
  <c r="G32" i="10"/>
  <c r="I32" i="10"/>
  <c r="F32" i="10"/>
  <c r="C26" i="10"/>
  <c r="G26" i="10"/>
  <c r="I26" i="10"/>
  <c r="F26" i="10"/>
  <c r="C29" i="10"/>
  <c r="G29" i="10"/>
  <c r="F29" i="10"/>
  <c r="I29" i="10"/>
  <c r="C25" i="10"/>
  <c r="G25" i="10"/>
  <c r="F25" i="10"/>
  <c r="I25" i="10"/>
  <c r="C21" i="10"/>
  <c r="G21" i="10"/>
  <c r="F21" i="10"/>
  <c r="I21" i="10"/>
  <c r="C10" i="10"/>
  <c r="F10" i="10"/>
  <c r="C20" i="10"/>
  <c r="G20" i="10"/>
  <c r="I20" i="10"/>
  <c r="F20" i="10"/>
  <c r="C19" i="10"/>
  <c r="G19" i="10"/>
  <c r="I19" i="10"/>
  <c r="F19" i="10"/>
  <c r="H18" i="10"/>
  <c r="H16" i="10"/>
  <c r="C15" i="10"/>
  <c r="G15" i="10"/>
  <c r="F15" i="10"/>
  <c r="I15" i="10"/>
  <c r="C14" i="10"/>
  <c r="G14" i="10"/>
  <c r="I14" i="10"/>
  <c r="F14" i="10"/>
  <c r="C17" i="10"/>
  <c r="G17" i="10"/>
  <c r="F17" i="10"/>
  <c r="I17" i="10"/>
  <c r="C13" i="10"/>
  <c r="F13" i="10" s="1"/>
  <c r="C12" i="10"/>
  <c r="F12" i="10" s="1"/>
  <c r="C11" i="10"/>
  <c r="F11" i="10" s="1"/>
  <c r="H36" i="10"/>
  <c r="H27" i="10"/>
  <c r="H30" i="10"/>
  <c r="H32" i="10" l="1"/>
  <c r="H22" i="10"/>
  <c r="H24" i="10"/>
  <c r="H35" i="10"/>
  <c r="G10" i="10"/>
  <c r="H19" i="10"/>
  <c r="H38" i="10"/>
  <c r="H37" i="10"/>
  <c r="H21" i="10"/>
  <c r="H25" i="10"/>
  <c r="H33" i="10"/>
  <c r="H23" i="10"/>
  <c r="H28" i="10"/>
  <c r="H14" i="10"/>
  <c r="G13" i="10"/>
  <c r="I12" i="10"/>
  <c r="G12" i="10"/>
  <c r="G11" i="10"/>
  <c r="H29" i="10"/>
  <c r="H15" i="10"/>
  <c r="H26" i="10"/>
  <c r="H31" i="10"/>
  <c r="H17" i="10"/>
  <c r="H20" i="10"/>
  <c r="H13" i="10" l="1"/>
  <c r="H12" i="10"/>
  <c r="H11" i="10"/>
  <c r="H10" i="10"/>
  <c r="I10" i="10" l="1"/>
  <c r="I11" i="10"/>
  <c r="I13" i="10"/>
</calcChain>
</file>

<file path=xl/sharedStrings.xml><?xml version="1.0" encoding="utf-8"?>
<sst xmlns="http://schemas.openxmlformats.org/spreadsheetml/2006/main" count="112" uniqueCount="29">
  <si>
    <t>CLASSIFICAÇÃO</t>
  </si>
  <si>
    <t>Inscrição</t>
  </si>
  <si>
    <t>Examinador 1</t>
  </si>
  <si>
    <t>Examinador 2</t>
  </si>
  <si>
    <t>Examinador 3</t>
  </si>
  <si>
    <t>Candidatos</t>
  </si>
  <si>
    <t>Média</t>
  </si>
  <si>
    <t>Prova Didática</t>
  </si>
  <si>
    <t>Média Final</t>
  </si>
  <si>
    <t>Prova de Títulos</t>
  </si>
  <si>
    <t>Classificação</t>
  </si>
  <si>
    <t>Média (1)</t>
  </si>
  <si>
    <t>Média (2)</t>
  </si>
  <si>
    <t>-</t>
  </si>
  <si>
    <t>Titulação Mínima exigida para o cargo</t>
  </si>
  <si>
    <t>Pontos</t>
  </si>
  <si>
    <t>não alterar -média</t>
  </si>
  <si>
    <t>não alterar -ordem</t>
  </si>
  <si>
    <t>Planilha de desempenho - Resultado Final</t>
  </si>
  <si>
    <t>DEPARTAMENTO DE CLÍNICA MÉDICA</t>
  </si>
  <si>
    <t>SUBÁREA DE CONHECIMENTO: Clínica Médica</t>
  </si>
  <si>
    <t>Departamento de Clínica Médica</t>
  </si>
  <si>
    <t>Área/subárea de conhecimento: Clínica Médica</t>
  </si>
  <si>
    <t>Processo:23080.0455360/2024-79</t>
  </si>
  <si>
    <t>JULIA ISABEL RICHTER CICOGNA</t>
  </si>
  <si>
    <t>RICARDO COLLAR REBOLHO</t>
  </si>
  <si>
    <t>SOLANGE EMANUELLE VOLPATO</t>
  </si>
  <si>
    <t xml:space="preserve">SOLANGE EMANUELLE VOLPATO </t>
  </si>
  <si>
    <t>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</si>
</sst>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0"/>
      <name val="Verdana"/>
      <family val="2"/>
    </font>
    <font>
      <b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1" xfId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2" fontId="5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164" fontId="7" fillId="0" borderId="1" xfId="1" applyFont="1" applyBorder="1" applyAlignment="1" applyProtection="1">
      <alignment horizontal="center" vertical="center" wrapText="1"/>
    </xf>
    <xf numFmtId="164" fontId="7" fillId="2" borderId="1" xfId="1" applyFont="1" applyFill="1" applyBorder="1" applyAlignment="1" applyProtection="1">
      <alignment horizontal="center" vertical="center" wrapText="1"/>
    </xf>
    <xf numFmtId="164" fontId="7" fillId="3" borderId="1" xfId="1" applyFont="1" applyFill="1" applyBorder="1" applyAlignment="1" applyProtection="1">
      <alignment horizontal="center" vertical="center" wrapText="1"/>
    </xf>
    <xf numFmtId="164" fontId="8" fillId="4" borderId="1" xfId="1" applyFont="1" applyFill="1" applyBorder="1" applyAlignment="1" applyProtection="1">
      <alignment horizontal="center" vertical="center" wrapText="1"/>
    </xf>
    <xf numFmtId="164" fontId="8" fillId="6" borderId="1" xfId="1" applyFont="1" applyFill="1" applyBorder="1" applyAlignment="1" applyProtection="1">
      <alignment horizontal="center" vertical="center" wrapText="1"/>
    </xf>
    <xf numFmtId="164" fontId="4" fillId="5" borderId="1" xfId="1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quotePrefix="1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164" fontId="5" fillId="5" borderId="1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showGridLines="0" view="pageLayout" workbookViewId="0">
      <selection activeCell="A10" sqref="A10"/>
    </sheetView>
  </sheetViews>
  <sheetFormatPr defaultColWidth="9.109375" defaultRowHeight="13.2" x14ac:dyDescent="0.25"/>
  <cols>
    <col min="1" max="1" width="57" style="2" customWidth="1"/>
    <col min="2" max="2" width="17.33203125" style="2" customWidth="1"/>
    <col min="3" max="3" width="9.109375" style="2"/>
    <col min="4" max="4" width="11.88671875" style="2" customWidth="1"/>
    <col min="5" max="16384" width="9.109375" style="2"/>
  </cols>
  <sheetData>
    <row r="1" spans="1:4" ht="12.75" customHeight="1" x14ac:dyDescent="0.25">
      <c r="A1" s="35" t="s">
        <v>21</v>
      </c>
      <c r="B1" s="35"/>
      <c r="C1" s="35"/>
      <c r="D1" s="31"/>
    </row>
    <row r="2" spans="1:4" ht="12.75" customHeight="1" x14ac:dyDescent="0.25">
      <c r="A2" s="35"/>
      <c r="B2" s="35"/>
      <c r="C2" s="35"/>
      <c r="D2" s="31"/>
    </row>
    <row r="3" spans="1:4" x14ac:dyDescent="0.25">
      <c r="A3" s="3"/>
      <c r="B3" s="3"/>
      <c r="C3" s="3"/>
      <c r="D3" s="3"/>
    </row>
    <row r="4" spans="1:4" s="34" customFormat="1" ht="20.25" customHeight="1" x14ac:dyDescent="0.25">
      <c r="A4" s="36" t="s">
        <v>22</v>
      </c>
      <c r="B4" s="36"/>
      <c r="C4" s="36"/>
    </row>
    <row r="5" spans="1:4" s="34" customFormat="1" ht="20.25" customHeight="1" x14ac:dyDescent="0.25">
      <c r="A5" s="36" t="s">
        <v>23</v>
      </c>
      <c r="B5" s="36"/>
      <c r="C5" s="36"/>
    </row>
    <row r="7" spans="1:4" ht="24.75" customHeight="1" x14ac:dyDescent="0.25">
      <c r="A7" s="1" t="s">
        <v>5</v>
      </c>
      <c r="B7" s="1" t="s">
        <v>1</v>
      </c>
    </row>
    <row r="8" spans="1:4" ht="17.25" customHeight="1" x14ac:dyDescent="0.25">
      <c r="A8" s="27" t="s">
        <v>24</v>
      </c>
      <c r="B8" s="28"/>
    </row>
    <row r="9" spans="1:4" ht="17.25" customHeight="1" x14ac:dyDescent="0.25">
      <c r="A9" s="27" t="s">
        <v>25</v>
      </c>
      <c r="B9" s="28"/>
    </row>
    <row r="10" spans="1:4" ht="17.25" customHeight="1" x14ac:dyDescent="0.25">
      <c r="A10" s="27" t="s">
        <v>26</v>
      </c>
      <c r="B10" s="28"/>
    </row>
    <row r="11" spans="1:4" ht="17.25" customHeight="1" x14ac:dyDescent="0.25">
      <c r="A11" s="27"/>
      <c r="B11" s="28"/>
    </row>
    <row r="12" spans="1:4" ht="17.25" customHeight="1" x14ac:dyDescent="0.25">
      <c r="A12" s="27"/>
      <c r="B12" s="28"/>
    </row>
    <row r="13" spans="1:4" ht="17.25" customHeight="1" x14ac:dyDescent="0.25">
      <c r="A13" s="27"/>
      <c r="B13" s="28"/>
    </row>
    <row r="14" spans="1:4" ht="17.25" customHeight="1" x14ac:dyDescent="0.25">
      <c r="A14" s="27"/>
      <c r="B14" s="28"/>
    </row>
    <row r="15" spans="1:4" ht="17.25" customHeight="1" x14ac:dyDescent="0.25">
      <c r="A15" s="27"/>
      <c r="B15" s="28"/>
    </row>
    <row r="16" spans="1:4" ht="17.25" customHeight="1" x14ac:dyDescent="0.25">
      <c r="A16" s="27"/>
      <c r="B16" s="28"/>
    </row>
    <row r="17" spans="1:2" ht="17.25" customHeight="1" x14ac:dyDescent="0.25">
      <c r="A17" s="27"/>
      <c r="B17" s="28"/>
    </row>
    <row r="18" spans="1:2" ht="17.25" customHeight="1" x14ac:dyDescent="0.25">
      <c r="A18" s="27"/>
      <c r="B18" s="28"/>
    </row>
    <row r="19" spans="1:2" ht="17.25" customHeight="1" x14ac:dyDescent="0.25">
      <c r="A19" s="27"/>
      <c r="B19" s="28"/>
    </row>
    <row r="20" spans="1:2" ht="17.25" customHeight="1" x14ac:dyDescent="0.25">
      <c r="A20" s="27"/>
      <c r="B20" s="28"/>
    </row>
    <row r="21" spans="1:2" ht="17.25" customHeight="1" x14ac:dyDescent="0.25">
      <c r="A21" s="27"/>
      <c r="B21" s="28"/>
    </row>
    <row r="22" spans="1:2" ht="17.25" customHeight="1" x14ac:dyDescent="0.25">
      <c r="A22" s="27"/>
      <c r="B22" s="28"/>
    </row>
    <row r="23" spans="1:2" ht="17.25" customHeight="1" x14ac:dyDescent="0.25">
      <c r="A23" s="27"/>
      <c r="B23" s="28"/>
    </row>
    <row r="24" spans="1:2" ht="17.25" customHeight="1" x14ac:dyDescent="0.25">
      <c r="A24" s="27"/>
      <c r="B24" s="28"/>
    </row>
    <row r="25" spans="1:2" ht="17.25" customHeight="1" x14ac:dyDescent="0.25">
      <c r="A25" s="27"/>
      <c r="B25" s="28"/>
    </row>
    <row r="26" spans="1:2" ht="17.25" customHeight="1" x14ac:dyDescent="0.25">
      <c r="A26" s="27"/>
      <c r="B26" s="28"/>
    </row>
    <row r="27" spans="1:2" ht="17.25" customHeight="1" x14ac:dyDescent="0.25">
      <c r="A27" s="27"/>
      <c r="B27" s="28"/>
    </row>
    <row r="28" spans="1:2" ht="17.25" customHeight="1" x14ac:dyDescent="0.25">
      <c r="A28" s="27"/>
      <c r="B28" s="28"/>
    </row>
    <row r="29" spans="1:2" ht="17.25" customHeight="1" x14ac:dyDescent="0.25">
      <c r="A29" s="27"/>
      <c r="B29" s="28"/>
    </row>
    <row r="30" spans="1:2" ht="17.25" customHeight="1" x14ac:dyDescent="0.25">
      <c r="A30" s="27"/>
      <c r="B30" s="28"/>
    </row>
    <row r="31" spans="1:2" ht="17.25" customHeight="1" x14ac:dyDescent="0.25">
      <c r="A31" s="27"/>
      <c r="B31" s="28"/>
    </row>
    <row r="32" spans="1:2" ht="17.25" customHeight="1" x14ac:dyDescent="0.25">
      <c r="A32" s="27"/>
      <c r="B32" s="28"/>
    </row>
    <row r="33" spans="1:2" ht="17.25" customHeight="1" x14ac:dyDescent="0.25">
      <c r="A33" s="27"/>
      <c r="B33" s="28"/>
    </row>
    <row r="34" spans="1:2" ht="17.25" customHeight="1" x14ac:dyDescent="0.25">
      <c r="A34" s="27"/>
      <c r="B34" s="28"/>
    </row>
    <row r="35" spans="1:2" ht="17.25" customHeight="1" x14ac:dyDescent="0.25">
      <c r="A35" s="27"/>
      <c r="B35" s="28"/>
    </row>
    <row r="36" spans="1:2" ht="17.25" customHeight="1" x14ac:dyDescent="0.25">
      <c r="A36" s="27"/>
      <c r="B36" s="28"/>
    </row>
    <row r="37" spans="1:2" ht="17.25" customHeight="1" x14ac:dyDescent="0.25">
      <c r="A37" s="27"/>
      <c r="B37" s="28"/>
    </row>
    <row r="38" spans="1:2" ht="17.25" customHeight="1" x14ac:dyDescent="0.25">
      <c r="A38" s="27"/>
      <c r="B38" s="28"/>
    </row>
    <row r="39" spans="1:2" ht="17.25" customHeight="1" x14ac:dyDescent="0.25">
      <c r="A39" s="27"/>
      <c r="B39" s="28"/>
    </row>
    <row r="40" spans="1:2" ht="17.25" customHeight="1" x14ac:dyDescent="0.25">
      <c r="A40" s="27"/>
      <c r="B40" s="28"/>
    </row>
    <row r="41" spans="1:2" ht="17.25" customHeight="1" x14ac:dyDescent="0.25">
      <c r="A41" s="27"/>
      <c r="B41" s="28"/>
    </row>
    <row r="42" spans="1:2" ht="17.25" customHeight="1" x14ac:dyDescent="0.25">
      <c r="A42" s="27"/>
      <c r="B42" s="28"/>
    </row>
    <row r="43" spans="1:2" ht="17.25" customHeight="1" x14ac:dyDescent="0.25">
      <c r="A43" s="27"/>
      <c r="B43" s="28"/>
    </row>
    <row r="44" spans="1:2" ht="17.25" customHeight="1" x14ac:dyDescent="0.25">
      <c r="A44" s="27"/>
      <c r="B44" s="28"/>
    </row>
    <row r="45" spans="1:2" ht="17.25" customHeight="1" x14ac:dyDescent="0.25">
      <c r="A45" s="27"/>
      <c r="B45" s="28"/>
    </row>
    <row r="46" spans="1:2" ht="17.25" customHeight="1" x14ac:dyDescent="0.25">
      <c r="A46" s="27"/>
      <c r="B46" s="28"/>
    </row>
    <row r="47" spans="1:2" ht="17.25" customHeight="1" x14ac:dyDescent="0.25">
      <c r="A47" s="27"/>
      <c r="B47" s="28"/>
    </row>
    <row r="48" spans="1:2" ht="17.25" customHeight="1" x14ac:dyDescent="0.25">
      <c r="A48" s="27"/>
      <c r="B48" s="28"/>
    </row>
    <row r="49" spans="1:2" ht="17.25" customHeight="1" x14ac:dyDescent="0.25">
      <c r="A49" s="27"/>
      <c r="B49" s="28"/>
    </row>
    <row r="50" spans="1:2" ht="17.25" customHeight="1" x14ac:dyDescent="0.25">
      <c r="A50" s="27"/>
      <c r="B50" s="28"/>
    </row>
    <row r="51" spans="1:2" ht="17.25" customHeight="1" x14ac:dyDescent="0.25">
      <c r="A51" s="27"/>
      <c r="B51" s="28"/>
    </row>
    <row r="52" spans="1:2" ht="17.25" customHeight="1" x14ac:dyDescent="0.25">
      <c r="A52" s="27"/>
      <c r="B52" s="28"/>
    </row>
    <row r="53" spans="1:2" ht="17.25" customHeight="1" x14ac:dyDescent="0.25">
      <c r="A53" s="27"/>
      <c r="B53" s="28"/>
    </row>
    <row r="54" spans="1:2" ht="17.25" customHeight="1" x14ac:dyDescent="0.25">
      <c r="A54" s="27"/>
      <c r="B54" s="28"/>
    </row>
    <row r="55" spans="1:2" ht="17.25" customHeight="1" x14ac:dyDescent="0.25">
      <c r="A55" s="27"/>
      <c r="B55" s="28"/>
    </row>
    <row r="56" spans="1:2" ht="17.25" customHeight="1" x14ac:dyDescent="0.25">
      <c r="A56" s="27"/>
      <c r="B56" s="28"/>
    </row>
    <row r="57" spans="1:2" ht="17.25" customHeight="1" x14ac:dyDescent="0.25">
      <c r="A57" s="27"/>
      <c r="B57" s="28"/>
    </row>
    <row r="58" spans="1:2" ht="17.25" customHeight="1" x14ac:dyDescent="0.25">
      <c r="A58" s="27"/>
      <c r="B58" s="28"/>
    </row>
    <row r="59" spans="1:2" ht="17.25" customHeight="1" x14ac:dyDescent="0.25">
      <c r="A59" s="27"/>
      <c r="B59" s="28"/>
    </row>
    <row r="60" spans="1:2" ht="17.25" customHeight="1" x14ac:dyDescent="0.25">
      <c r="A60" s="27"/>
      <c r="B60" s="28"/>
    </row>
    <row r="61" spans="1:2" ht="17.25" customHeight="1" x14ac:dyDescent="0.25">
      <c r="A61" s="27"/>
      <c r="B61" s="28"/>
    </row>
    <row r="62" spans="1:2" ht="17.25" customHeight="1" x14ac:dyDescent="0.25">
      <c r="A62" s="27"/>
      <c r="B62" s="28"/>
    </row>
    <row r="63" spans="1:2" ht="17.25" customHeight="1" x14ac:dyDescent="0.25">
      <c r="A63" s="27"/>
      <c r="B63" s="28"/>
    </row>
    <row r="64" spans="1:2" ht="17.25" customHeight="1" x14ac:dyDescent="0.25">
      <c r="A64" s="27"/>
      <c r="B64" s="28"/>
    </row>
    <row r="65" spans="1:2" ht="17.25" customHeight="1" x14ac:dyDescent="0.25">
      <c r="A65" s="27"/>
      <c r="B65" s="28"/>
    </row>
    <row r="66" spans="1:2" ht="17.25" customHeight="1" x14ac:dyDescent="0.25">
      <c r="A66" s="27"/>
      <c r="B66" s="28"/>
    </row>
    <row r="67" spans="1:2" ht="17.25" customHeight="1" x14ac:dyDescent="0.25">
      <c r="A67" s="27"/>
      <c r="B67" s="28"/>
    </row>
    <row r="68" spans="1:2" ht="17.25" customHeight="1" x14ac:dyDescent="0.25">
      <c r="A68" s="27"/>
      <c r="B68" s="28"/>
    </row>
    <row r="69" spans="1:2" ht="17.25" customHeight="1" x14ac:dyDescent="0.25">
      <c r="A69" s="27"/>
      <c r="B69" s="28"/>
    </row>
    <row r="70" spans="1:2" ht="17.25" customHeight="1" x14ac:dyDescent="0.25">
      <c r="A70" s="27"/>
      <c r="B70" s="28"/>
    </row>
    <row r="71" spans="1:2" ht="17.25" customHeight="1" x14ac:dyDescent="0.25">
      <c r="A71" s="27"/>
      <c r="B71" s="28"/>
    </row>
    <row r="72" spans="1:2" ht="17.25" customHeight="1" x14ac:dyDescent="0.25">
      <c r="A72" s="27"/>
      <c r="B72" s="28"/>
    </row>
    <row r="73" spans="1:2" ht="17.25" customHeight="1" x14ac:dyDescent="0.25">
      <c r="A73" s="27"/>
      <c r="B73" s="28"/>
    </row>
    <row r="74" spans="1:2" ht="17.25" customHeight="1" x14ac:dyDescent="0.25">
      <c r="A74" s="27"/>
      <c r="B74" s="28"/>
    </row>
    <row r="75" spans="1:2" ht="17.25" customHeight="1" x14ac:dyDescent="0.25">
      <c r="A75" s="27"/>
      <c r="B75" s="28"/>
    </row>
    <row r="76" spans="1:2" ht="17.25" customHeight="1" x14ac:dyDescent="0.25">
      <c r="A76" s="27"/>
      <c r="B76" s="28"/>
    </row>
    <row r="77" spans="1:2" ht="17.25" customHeight="1" x14ac:dyDescent="0.25">
      <c r="A77" s="27"/>
      <c r="B77" s="28"/>
    </row>
    <row r="78" spans="1:2" ht="17.25" customHeight="1" x14ac:dyDescent="0.25">
      <c r="A78" s="27"/>
      <c r="B78" s="28"/>
    </row>
    <row r="79" spans="1:2" ht="17.25" customHeight="1" x14ac:dyDescent="0.25">
      <c r="A79" s="27"/>
      <c r="B79" s="28"/>
    </row>
    <row r="80" spans="1:2" ht="17.25" customHeight="1" x14ac:dyDescent="0.25">
      <c r="A80" s="27"/>
      <c r="B80" s="28"/>
    </row>
  </sheetData>
  <mergeCells count="3">
    <mergeCell ref="A1:C2"/>
    <mergeCell ref="A4:C4"/>
    <mergeCell ref="A5:C5"/>
  </mergeCells>
  <phoneticPr fontId="2" type="noConversion"/>
  <pageMargins left="0.78740157499999996" right="0.78740157499999996" top="1.3333333333333333" bottom="0.984251969" header="0.5" footer="0.5"/>
  <pageSetup paperSize="9" orientation="portrait" r:id="rId1"/>
  <headerFooter alignWithMargins="0">
    <oddHeader>&amp;L&amp;"Times New Roman,Normal"&amp;9Universidade Federal de Santa Catarina&amp;R&amp;G</oddHeader>
    <oddFooter>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G82"/>
  <sheetViews>
    <sheetView showGridLines="0" view="pageLayout" workbookViewId="0">
      <selection activeCell="D13" sqref="D13"/>
    </sheetView>
  </sheetViews>
  <sheetFormatPr defaultColWidth="9.109375" defaultRowHeight="13.2" x14ac:dyDescent="0.25"/>
  <cols>
    <col min="1" max="1" width="50.33203125" style="7" customWidth="1"/>
    <col min="2" max="3" width="14.6640625" style="7" bestFit="1" customWidth="1"/>
    <col min="4" max="4" width="14.6640625" style="7" customWidth="1"/>
    <col min="5" max="5" width="9.109375" style="7"/>
    <col min="6" max="6" width="18.6640625" style="7" customWidth="1"/>
    <col min="7" max="7" width="5.109375" style="7" customWidth="1"/>
    <col min="8" max="16384" width="9.109375" style="7"/>
  </cols>
  <sheetData>
    <row r="1" spans="1:7" ht="12.75" customHeight="1" x14ac:dyDescent="0.25">
      <c r="A1" s="40" t="s">
        <v>19</v>
      </c>
      <c r="B1" s="40"/>
      <c r="C1" s="40"/>
      <c r="D1" s="40"/>
      <c r="E1" s="40"/>
      <c r="F1" s="40"/>
      <c r="G1" s="13"/>
    </row>
    <row r="2" spans="1:7" ht="12.75" customHeight="1" x14ac:dyDescent="0.25">
      <c r="A2" s="40"/>
      <c r="B2" s="40"/>
      <c r="C2" s="40"/>
      <c r="D2" s="40"/>
      <c r="E2" s="40"/>
      <c r="F2" s="40"/>
      <c r="G2" s="13"/>
    </row>
    <row r="3" spans="1:7" x14ac:dyDescent="0.25">
      <c r="E3" s="6"/>
      <c r="F3" s="6"/>
      <c r="G3" s="6"/>
    </row>
    <row r="4" spans="1:7" s="33" customFormat="1" ht="20.25" customHeight="1" x14ac:dyDescent="0.25">
      <c r="A4" s="41" t="s">
        <v>20</v>
      </c>
      <c r="B4" s="41"/>
      <c r="C4" s="41"/>
      <c r="D4" s="41"/>
      <c r="E4" s="41"/>
      <c r="F4" s="41"/>
      <c r="G4" s="32"/>
    </row>
    <row r="5" spans="1:7" s="33" customFormat="1" ht="20.25" customHeight="1" x14ac:dyDescent="0.25">
      <c r="A5" s="41"/>
      <c r="B5" s="41"/>
      <c r="C5" s="41"/>
      <c r="D5" s="41"/>
      <c r="E5" s="41"/>
      <c r="F5" s="41"/>
      <c r="G5" s="32"/>
    </row>
    <row r="7" spans="1:7" ht="20.25" customHeight="1" x14ac:dyDescent="0.25">
      <c r="A7" s="37" t="s">
        <v>7</v>
      </c>
      <c r="B7" s="38"/>
      <c r="C7" s="38"/>
      <c r="D7" s="38"/>
      <c r="E7" s="38"/>
      <c r="F7" s="39"/>
    </row>
    <row r="8" spans="1:7" ht="28.5" customHeight="1" x14ac:dyDescent="0.25">
      <c r="A8" s="9" t="s">
        <v>5</v>
      </c>
      <c r="B8" s="9" t="s">
        <v>2</v>
      </c>
      <c r="C8" s="9" t="s">
        <v>3</v>
      </c>
      <c r="D8" s="9" t="s">
        <v>4</v>
      </c>
      <c r="E8" s="9" t="s">
        <v>6</v>
      </c>
      <c r="F8" s="9" t="s">
        <v>0</v>
      </c>
    </row>
    <row r="9" spans="1:7" ht="28.5" hidden="1" customHeight="1" x14ac:dyDescent="0.25">
      <c r="A9" s="9"/>
      <c r="B9" s="9"/>
      <c r="C9" s="9"/>
      <c r="D9" s="9"/>
      <c r="E9" s="9"/>
      <c r="F9" s="9"/>
    </row>
    <row r="10" spans="1:7" ht="18" customHeight="1" x14ac:dyDescent="0.25">
      <c r="A10" s="9" t="str">
        <f>IF(Candidatos!A8&lt;&gt;"",Candidatos!A8,"")</f>
        <v>JULIA ISABEL RICHTER CICOGNA</v>
      </c>
      <c r="B10" s="26">
        <v>10</v>
      </c>
      <c r="C10" s="26">
        <v>9.9</v>
      </c>
      <c r="D10" s="26">
        <v>8.5</v>
      </c>
      <c r="E10" s="4">
        <f t="shared" ref="E10:E21" si="0">IF(B10&lt;&gt;"",TRUNC(AVERAGE(B10:D10),2),"")</f>
        <v>9.4600000000000009</v>
      </c>
      <c r="F10" s="9">
        <f>IF(E10&lt;&gt;"",RANK(E10,$E$10:$E$100)+COUNTIF($E$9:E9,E10),"")</f>
        <v>1</v>
      </c>
    </row>
    <row r="11" spans="1:7" ht="18" customHeight="1" x14ac:dyDescent="0.25">
      <c r="A11" s="9" t="s">
        <v>25</v>
      </c>
      <c r="B11" s="26">
        <v>6.7</v>
      </c>
      <c r="C11" s="26">
        <v>6.7</v>
      </c>
      <c r="D11" s="26">
        <v>6</v>
      </c>
      <c r="E11" s="4">
        <f t="shared" si="0"/>
        <v>6.46</v>
      </c>
      <c r="F11" s="9">
        <f>IF(E11&lt;&gt;"",RANK(E11,$E$10:$E$100)+COUNTIF($E$9:E10,E11),"")</f>
        <v>3</v>
      </c>
    </row>
    <row r="12" spans="1:7" ht="18" customHeight="1" x14ac:dyDescent="0.25">
      <c r="A12" s="9" t="s">
        <v>27</v>
      </c>
      <c r="B12" s="26">
        <v>7</v>
      </c>
      <c r="C12" s="26">
        <v>6.6</v>
      </c>
      <c r="D12" s="26">
        <v>6.5</v>
      </c>
      <c r="E12" s="4">
        <f t="shared" si="0"/>
        <v>6.7</v>
      </c>
      <c r="F12" s="9">
        <f>IF(E12&lt;&gt;"",RANK(E12,$E$10:$E$100)+COUNTIF($E$9:E11,E12),"")</f>
        <v>2</v>
      </c>
    </row>
    <row r="13" spans="1:7" ht="18" customHeight="1" x14ac:dyDescent="0.25">
      <c r="A13" s="9"/>
      <c r="B13" s="26"/>
      <c r="C13" s="26"/>
      <c r="D13" s="26"/>
      <c r="E13" s="4" t="str">
        <f t="shared" si="0"/>
        <v/>
      </c>
      <c r="F13" s="9" t="str">
        <f>IF(E13&lt;&gt;"",RANK(E13,$E$10:$E$100)+COUNTIF($E$9:E12,E13),"")</f>
        <v/>
      </c>
    </row>
    <row r="14" spans="1:7" ht="18" customHeight="1" x14ac:dyDescent="0.25">
      <c r="A14" s="9" t="str">
        <f>IF(Candidatos!A12&lt;&gt;"",Candidatos!A12,"")</f>
        <v/>
      </c>
      <c r="B14" s="30"/>
      <c r="C14" s="30"/>
      <c r="D14" s="30"/>
      <c r="E14" s="4" t="str">
        <f t="shared" si="0"/>
        <v/>
      </c>
      <c r="F14" s="9" t="str">
        <f>IF(E14&lt;&gt;"",RANK(E14,$E$10:$E$100)+COUNTIF($E$9:E13,E14),"")</f>
        <v/>
      </c>
    </row>
    <row r="15" spans="1:7" ht="18" customHeight="1" x14ac:dyDescent="0.25">
      <c r="A15" s="9" t="str">
        <f>IF(Candidatos!A13&lt;&gt;"",Candidatos!A13,"")</f>
        <v/>
      </c>
      <c r="B15" s="30"/>
      <c r="C15" s="30"/>
      <c r="D15" s="30"/>
      <c r="E15" s="4" t="str">
        <f t="shared" si="0"/>
        <v/>
      </c>
      <c r="F15" s="9" t="str">
        <f>IF(E15&lt;&gt;"",RANK(E15,$E$10:$E$100)+COUNTIF($E$9:E14,E15),"")</f>
        <v/>
      </c>
    </row>
    <row r="16" spans="1:7" ht="18" customHeight="1" x14ac:dyDescent="0.25">
      <c r="A16" s="9" t="str">
        <f>IF(Candidatos!A14&lt;&gt;"",Candidatos!A14,"")</f>
        <v/>
      </c>
      <c r="B16" s="30"/>
      <c r="C16" s="30"/>
      <c r="D16" s="30"/>
      <c r="E16" s="4" t="str">
        <f t="shared" si="0"/>
        <v/>
      </c>
      <c r="F16" s="9" t="str">
        <f>IF(E16&lt;&gt;"",RANK(E16,$E$10:$E$100)+COUNTIF($E$9:E15,E16),"")</f>
        <v/>
      </c>
    </row>
    <row r="17" spans="1:6" ht="18" customHeight="1" x14ac:dyDescent="0.25">
      <c r="A17" s="9" t="str">
        <f>IF(Candidatos!A15&lt;&gt;"",Candidatos!A15,"")</f>
        <v/>
      </c>
      <c r="B17" s="30"/>
      <c r="C17" s="30"/>
      <c r="D17" s="30"/>
      <c r="E17" s="4" t="str">
        <f t="shared" si="0"/>
        <v/>
      </c>
      <c r="F17" s="9" t="str">
        <f>IF(E17&lt;&gt;"",RANK(E17,$E$10:$E$100)+COUNTIF($E$9:E16,E17),"")</f>
        <v/>
      </c>
    </row>
    <row r="18" spans="1:6" ht="18" customHeight="1" x14ac:dyDescent="0.25">
      <c r="A18" s="9" t="str">
        <f>IF(Candidatos!A16&lt;&gt;"",Candidatos!A16,"")</f>
        <v/>
      </c>
      <c r="B18" s="30"/>
      <c r="C18" s="30"/>
      <c r="D18" s="30"/>
      <c r="E18" s="4" t="str">
        <f t="shared" si="0"/>
        <v/>
      </c>
      <c r="F18" s="9" t="str">
        <f>IF(E18&lt;&gt;"",RANK(E18,$E$10:$E$100)+COUNTIF($E$9:E17,E18),"")</f>
        <v/>
      </c>
    </row>
    <row r="19" spans="1:6" ht="18" customHeight="1" x14ac:dyDescent="0.25">
      <c r="A19" s="9" t="str">
        <f>IF(Candidatos!A17&lt;&gt;"",Candidatos!A17,"")</f>
        <v/>
      </c>
      <c r="B19" s="30"/>
      <c r="C19" s="30"/>
      <c r="D19" s="30"/>
      <c r="E19" s="4" t="str">
        <f t="shared" si="0"/>
        <v/>
      </c>
      <c r="F19" s="9" t="str">
        <f>IF(E19&lt;&gt;"",RANK(E19,$E$10:$E$100)+COUNTIF($E$9:E18,E19),"")</f>
        <v/>
      </c>
    </row>
    <row r="20" spans="1:6" ht="18" customHeight="1" x14ac:dyDescent="0.25">
      <c r="A20" s="9" t="str">
        <f>IF(Candidatos!A18&lt;&gt;"",Candidatos!A18,"")</f>
        <v/>
      </c>
      <c r="B20" s="30"/>
      <c r="C20" s="30"/>
      <c r="D20" s="30"/>
      <c r="E20" s="4" t="str">
        <f t="shared" si="0"/>
        <v/>
      </c>
      <c r="F20" s="9" t="str">
        <f>IF(E20&lt;&gt;"",RANK(E20,$E$10:$E$100)+COUNTIF($E$9:E19,E20),"")</f>
        <v/>
      </c>
    </row>
    <row r="21" spans="1:6" ht="18" customHeight="1" x14ac:dyDescent="0.25">
      <c r="A21" s="9" t="str">
        <f>IF(Candidatos!A19&lt;&gt;"",Candidatos!A19,"")</f>
        <v/>
      </c>
      <c r="B21" s="30"/>
      <c r="C21" s="30"/>
      <c r="D21" s="30"/>
      <c r="E21" s="4" t="str">
        <f t="shared" si="0"/>
        <v/>
      </c>
      <c r="F21" s="9" t="str">
        <f>IF(E21&lt;&gt;"",RANK(E21,$E$10:$E$100)+COUNTIF($E$9:E20,E21),"")</f>
        <v/>
      </c>
    </row>
    <row r="22" spans="1:6" ht="18" customHeight="1" x14ac:dyDescent="0.25">
      <c r="A22" s="9" t="str">
        <f>IF(Candidatos!A20&lt;&gt;"",Candidatos!A20,"")</f>
        <v/>
      </c>
      <c r="B22" s="30"/>
      <c r="C22" s="30"/>
      <c r="D22" s="30"/>
      <c r="E22" s="4" t="str">
        <f t="shared" ref="E22:E74" si="1">IF(B22&lt;&gt;"",TRUNC(AVERAGE(B22:D22),2),"")</f>
        <v/>
      </c>
      <c r="F22" s="9" t="str">
        <f>IF(E22&lt;&gt;"",RANK(E22,$E$10:$E$100)+COUNTIF($E$9:E21,E22),"")</f>
        <v/>
      </c>
    </row>
    <row r="23" spans="1:6" ht="18" customHeight="1" x14ac:dyDescent="0.25">
      <c r="A23" s="9" t="str">
        <f>IF(Candidatos!A21&lt;&gt;"",Candidatos!A21,"")</f>
        <v/>
      </c>
      <c r="B23" s="30"/>
      <c r="C23" s="30"/>
      <c r="D23" s="30"/>
      <c r="E23" s="4" t="str">
        <f t="shared" si="1"/>
        <v/>
      </c>
      <c r="F23" s="9" t="str">
        <f>IF(E23&lt;&gt;"",RANK(E23,$E$10:$E$100)+COUNTIF($E$9:E22,E23),"")</f>
        <v/>
      </c>
    </row>
    <row r="24" spans="1:6" ht="18" customHeight="1" x14ac:dyDescent="0.25">
      <c r="A24" s="9" t="str">
        <f>IF(Candidatos!A22&lt;&gt;"",Candidatos!A22,"")</f>
        <v/>
      </c>
      <c r="B24" s="30"/>
      <c r="C24" s="30"/>
      <c r="D24" s="30"/>
      <c r="E24" s="4" t="str">
        <f t="shared" si="1"/>
        <v/>
      </c>
      <c r="F24" s="9" t="str">
        <f>IF(E24&lt;&gt;"",RANK(E24,$E$10:$E$100)+COUNTIF($E$9:E23,E24),"")</f>
        <v/>
      </c>
    </row>
    <row r="25" spans="1:6" ht="18" customHeight="1" x14ac:dyDescent="0.25">
      <c r="A25" s="9" t="str">
        <f>IF(Candidatos!A23&lt;&gt;"",Candidatos!A23,"")</f>
        <v/>
      </c>
      <c r="B25" s="30"/>
      <c r="C25" s="30"/>
      <c r="D25" s="30"/>
      <c r="E25" s="4" t="str">
        <f t="shared" si="1"/>
        <v/>
      </c>
      <c r="F25" s="9" t="str">
        <f>IF(E25&lt;&gt;"",RANK(E25,$E$10:$E$100)+COUNTIF($E$9:E24,E25),"")</f>
        <v/>
      </c>
    </row>
    <row r="26" spans="1:6" ht="18" customHeight="1" x14ac:dyDescent="0.25">
      <c r="A26" s="9" t="str">
        <f>IF(Candidatos!A24&lt;&gt;"",Candidatos!A24,"")</f>
        <v/>
      </c>
      <c r="B26" s="30"/>
      <c r="C26" s="30"/>
      <c r="D26" s="30"/>
      <c r="E26" s="4" t="str">
        <f t="shared" si="1"/>
        <v/>
      </c>
      <c r="F26" s="9" t="str">
        <f>IF(E26&lt;&gt;"",RANK(E26,$E$10:$E$100)+COUNTIF($E$9:E25,E26),"")</f>
        <v/>
      </c>
    </row>
    <row r="27" spans="1:6" ht="18" customHeight="1" x14ac:dyDescent="0.25">
      <c r="A27" s="9" t="str">
        <f>IF(Candidatos!A25&lt;&gt;"",Candidatos!A25,"")</f>
        <v/>
      </c>
      <c r="B27" s="30"/>
      <c r="C27" s="30"/>
      <c r="D27" s="30"/>
      <c r="E27" s="4" t="str">
        <f t="shared" si="1"/>
        <v/>
      </c>
      <c r="F27" s="9" t="str">
        <f>IF(E27&lt;&gt;"",RANK(E27,$E$10:$E$100)+COUNTIF($E$9:E26,E27),"")</f>
        <v/>
      </c>
    </row>
    <row r="28" spans="1:6" ht="18" customHeight="1" x14ac:dyDescent="0.25">
      <c r="A28" s="9" t="str">
        <f>IF(Candidatos!A26&lt;&gt;"",Candidatos!A26,"")</f>
        <v/>
      </c>
      <c r="B28" s="30"/>
      <c r="C28" s="30"/>
      <c r="D28" s="30"/>
      <c r="E28" s="4" t="str">
        <f t="shared" si="1"/>
        <v/>
      </c>
      <c r="F28" s="9" t="str">
        <f>IF(E28&lt;&gt;"",RANK(E28,$E$10:$E$100)+COUNTIF($E$9:E27,E28),"")</f>
        <v/>
      </c>
    </row>
    <row r="29" spans="1:6" ht="18" customHeight="1" x14ac:dyDescent="0.25">
      <c r="A29" s="9" t="str">
        <f>IF(Candidatos!A27&lt;&gt;"",Candidatos!A27,"")</f>
        <v/>
      </c>
      <c r="B29" s="30"/>
      <c r="C29" s="30"/>
      <c r="D29" s="30"/>
      <c r="E29" s="4" t="str">
        <f t="shared" si="1"/>
        <v/>
      </c>
      <c r="F29" s="9" t="str">
        <f>IF(E29&lt;&gt;"",RANK(E29,$E$10:$E$100)+COUNTIF($E$9:E28,E29),"")</f>
        <v/>
      </c>
    </row>
    <row r="30" spans="1:6" ht="18" customHeight="1" x14ac:dyDescent="0.25">
      <c r="A30" s="9" t="str">
        <f>IF(Candidatos!A28&lt;&gt;"",Candidatos!A28,"")</f>
        <v/>
      </c>
      <c r="B30" s="30"/>
      <c r="C30" s="30"/>
      <c r="D30" s="30"/>
      <c r="E30" s="4" t="str">
        <f t="shared" si="1"/>
        <v/>
      </c>
      <c r="F30" s="9" t="str">
        <f>IF(E30&lt;&gt;"",RANK(E30,$E$10:$E$100)+COUNTIF($E$9:E29,E30),"")</f>
        <v/>
      </c>
    </row>
    <row r="31" spans="1:6" ht="18" customHeight="1" x14ac:dyDescent="0.25">
      <c r="A31" s="9" t="str">
        <f>IF(Candidatos!A29&lt;&gt;"",Candidatos!A29,"")</f>
        <v/>
      </c>
      <c r="B31" s="30"/>
      <c r="C31" s="30"/>
      <c r="D31" s="30"/>
      <c r="E31" s="4" t="str">
        <f t="shared" si="1"/>
        <v/>
      </c>
      <c r="F31" s="9" t="str">
        <f>IF(E31&lt;&gt;"",RANK(E31,$E$10:$E$100)+COUNTIF($E$9:E30,E31),"")</f>
        <v/>
      </c>
    </row>
    <row r="32" spans="1:6" ht="18" customHeight="1" x14ac:dyDescent="0.25">
      <c r="A32" s="9" t="str">
        <f>IF(Candidatos!A30&lt;&gt;"",Candidatos!A30,"")</f>
        <v/>
      </c>
      <c r="B32" s="30"/>
      <c r="C32" s="30"/>
      <c r="D32" s="30"/>
      <c r="E32" s="4" t="str">
        <f t="shared" si="1"/>
        <v/>
      </c>
      <c r="F32" s="9" t="str">
        <f>IF(E32&lt;&gt;"",RANK(E32,$E$10:$E$100)+COUNTIF($E$9:E31,E32),"")</f>
        <v/>
      </c>
    </row>
    <row r="33" spans="1:6" ht="18" customHeight="1" x14ac:dyDescent="0.25">
      <c r="A33" s="9" t="str">
        <f>IF(Candidatos!A31&lt;&gt;"",Candidatos!A31,"")</f>
        <v/>
      </c>
      <c r="B33" s="30"/>
      <c r="C33" s="30"/>
      <c r="D33" s="30"/>
      <c r="E33" s="4" t="str">
        <f t="shared" si="1"/>
        <v/>
      </c>
      <c r="F33" s="9" t="str">
        <f>IF(E33&lt;&gt;"",RANK(E33,$E$10:$E$100)+COUNTIF($E$9:E32,E33),"")</f>
        <v/>
      </c>
    </row>
    <row r="34" spans="1:6" ht="18" customHeight="1" x14ac:dyDescent="0.25">
      <c r="A34" s="9" t="str">
        <f>IF(Candidatos!A32&lt;&gt;"",Candidatos!A32,"")</f>
        <v/>
      </c>
      <c r="B34" s="30"/>
      <c r="C34" s="30"/>
      <c r="D34" s="30"/>
      <c r="E34" s="4" t="str">
        <f t="shared" si="1"/>
        <v/>
      </c>
      <c r="F34" s="9" t="str">
        <f>IF(E34&lt;&gt;"",RANK(E34,$E$10:$E$100)+COUNTIF($E$9:E33,E34),"")</f>
        <v/>
      </c>
    </row>
    <row r="35" spans="1:6" ht="18" customHeight="1" x14ac:dyDescent="0.25">
      <c r="A35" s="9" t="str">
        <f>IF(Candidatos!A33&lt;&gt;"",Candidatos!A33,"")</f>
        <v/>
      </c>
      <c r="B35" s="30"/>
      <c r="C35" s="30"/>
      <c r="D35" s="30"/>
      <c r="E35" s="4" t="str">
        <f t="shared" si="1"/>
        <v/>
      </c>
      <c r="F35" s="9" t="str">
        <f>IF(E35&lt;&gt;"",RANK(E35,$E$10:$E$100)+COUNTIF($E$9:E34,E35),"")</f>
        <v/>
      </c>
    </row>
    <row r="36" spans="1:6" ht="18" customHeight="1" x14ac:dyDescent="0.25">
      <c r="A36" s="9" t="str">
        <f>IF(Candidatos!A34&lt;&gt;"",Candidatos!A34,"")</f>
        <v/>
      </c>
      <c r="B36" s="30"/>
      <c r="C36" s="30"/>
      <c r="D36" s="30"/>
      <c r="E36" s="4" t="str">
        <f t="shared" si="1"/>
        <v/>
      </c>
      <c r="F36" s="9" t="str">
        <f>IF(E36&lt;&gt;"",RANK(E36,$E$10:$E$100)+COUNTIF($E$9:E35,E36),"")</f>
        <v/>
      </c>
    </row>
    <row r="37" spans="1:6" ht="18" customHeight="1" x14ac:dyDescent="0.25">
      <c r="A37" s="9" t="str">
        <f>IF(Candidatos!A35&lt;&gt;"",Candidatos!A35,"")</f>
        <v/>
      </c>
      <c r="B37" s="30"/>
      <c r="C37" s="30"/>
      <c r="D37" s="30"/>
      <c r="E37" s="4" t="str">
        <f t="shared" si="1"/>
        <v/>
      </c>
      <c r="F37" s="9" t="str">
        <f>IF(E37&lt;&gt;"",RANK(E37,$E$10:$E$100)+COUNTIF($E$9:E36,E37),"")</f>
        <v/>
      </c>
    </row>
    <row r="38" spans="1:6" ht="18" customHeight="1" x14ac:dyDescent="0.25">
      <c r="A38" s="9" t="str">
        <f>IF(Candidatos!A36&lt;&gt;"",Candidatos!A36,"")</f>
        <v/>
      </c>
      <c r="B38" s="30"/>
      <c r="C38" s="30"/>
      <c r="D38" s="30"/>
      <c r="E38" s="4" t="str">
        <f t="shared" si="1"/>
        <v/>
      </c>
      <c r="F38" s="9" t="str">
        <f>IF(E38&lt;&gt;"",RANK(E38,$E$10:$E$100)+COUNTIF($E$9:E37,E38),"")</f>
        <v/>
      </c>
    </row>
    <row r="39" spans="1:6" ht="18" customHeight="1" x14ac:dyDescent="0.25">
      <c r="A39" s="9" t="str">
        <f>IF(Candidatos!A37&lt;&gt;"",Candidatos!A37,"")</f>
        <v/>
      </c>
      <c r="B39" s="30"/>
      <c r="C39" s="30"/>
      <c r="D39" s="30"/>
      <c r="E39" s="4" t="str">
        <f t="shared" si="1"/>
        <v/>
      </c>
      <c r="F39" s="9" t="str">
        <f>IF(E39&lt;&gt;"",RANK(E39,$E$10:$E$100)+COUNTIF($E$9:E38,E39),"")</f>
        <v/>
      </c>
    </row>
    <row r="40" spans="1:6" ht="18" customHeight="1" x14ac:dyDescent="0.25">
      <c r="A40" s="9" t="str">
        <f>IF(Candidatos!A38&lt;&gt;"",Candidatos!A38,"")</f>
        <v/>
      </c>
      <c r="B40" s="30"/>
      <c r="C40" s="30"/>
      <c r="D40" s="30"/>
      <c r="E40" s="4" t="str">
        <f t="shared" si="1"/>
        <v/>
      </c>
      <c r="F40" s="9" t="str">
        <f>IF(E40&lt;&gt;"",RANK(E40,$E$10:$E$100)+COUNTIF($E$9:E39,E40),"")</f>
        <v/>
      </c>
    </row>
    <row r="41" spans="1:6" ht="18" customHeight="1" x14ac:dyDescent="0.25">
      <c r="A41" s="9" t="str">
        <f>IF(Candidatos!A39&lt;&gt;"",Candidatos!A39,"")</f>
        <v/>
      </c>
      <c r="B41" s="30"/>
      <c r="C41" s="30"/>
      <c r="D41" s="30"/>
      <c r="E41" s="4" t="str">
        <f t="shared" si="1"/>
        <v/>
      </c>
      <c r="F41" s="9" t="str">
        <f>IF(E41&lt;&gt;"",RANK(E41,$E$10:$E$100)+COUNTIF($E$9:E40,E41),"")</f>
        <v/>
      </c>
    </row>
    <row r="42" spans="1:6" ht="18" customHeight="1" x14ac:dyDescent="0.25">
      <c r="A42" s="9" t="str">
        <f>IF(Candidatos!A40&lt;&gt;"",Candidatos!A40,"")</f>
        <v/>
      </c>
      <c r="B42" s="30"/>
      <c r="C42" s="30"/>
      <c r="D42" s="30"/>
      <c r="E42" s="4" t="str">
        <f t="shared" si="1"/>
        <v/>
      </c>
      <c r="F42" s="9" t="str">
        <f>IF(E42&lt;&gt;"",RANK(E42,$E$10:$E$100)+COUNTIF($E$9:E41,E42),"")</f>
        <v/>
      </c>
    </row>
    <row r="43" spans="1:6" ht="18" customHeight="1" x14ac:dyDescent="0.25">
      <c r="A43" s="9" t="str">
        <f>IF(Candidatos!A41&lt;&gt;"",Candidatos!A41,"")</f>
        <v/>
      </c>
      <c r="B43" s="30"/>
      <c r="C43" s="30"/>
      <c r="D43" s="30"/>
      <c r="E43" s="4" t="str">
        <f t="shared" si="1"/>
        <v/>
      </c>
      <c r="F43" s="9" t="str">
        <f>IF(E43&lt;&gt;"",RANK(E43,$E$10:$E$100)+COUNTIF($E$9:E42,E43),"")</f>
        <v/>
      </c>
    </row>
    <row r="44" spans="1:6" ht="18" customHeight="1" x14ac:dyDescent="0.25">
      <c r="A44" s="9" t="str">
        <f>IF(Candidatos!A42&lt;&gt;"",Candidatos!A42,"")</f>
        <v/>
      </c>
      <c r="B44" s="30"/>
      <c r="C44" s="30"/>
      <c r="D44" s="30"/>
      <c r="E44" s="4" t="str">
        <f t="shared" si="1"/>
        <v/>
      </c>
      <c r="F44" s="9" t="str">
        <f>IF(E44&lt;&gt;"",RANK(E44,$E$10:$E$100)+COUNTIF($E$9:E43,E44),"")</f>
        <v/>
      </c>
    </row>
    <row r="45" spans="1:6" ht="18" customHeight="1" x14ac:dyDescent="0.25">
      <c r="A45" s="9" t="str">
        <f>IF(Candidatos!A43&lt;&gt;"",Candidatos!A43,"")</f>
        <v/>
      </c>
      <c r="B45" s="30"/>
      <c r="C45" s="30"/>
      <c r="D45" s="30"/>
      <c r="E45" s="4" t="str">
        <f t="shared" si="1"/>
        <v/>
      </c>
      <c r="F45" s="9" t="str">
        <f>IF(E45&lt;&gt;"",RANK(E45,$E$10:$E$100)+COUNTIF($E$9:E44,E45),"")</f>
        <v/>
      </c>
    </row>
    <row r="46" spans="1:6" ht="18" customHeight="1" x14ac:dyDescent="0.25">
      <c r="A46" s="9" t="str">
        <f>IF(Candidatos!A44&lt;&gt;"",Candidatos!A44,"")</f>
        <v/>
      </c>
      <c r="B46" s="30"/>
      <c r="C46" s="30"/>
      <c r="D46" s="30"/>
      <c r="E46" s="4" t="str">
        <f t="shared" si="1"/>
        <v/>
      </c>
      <c r="F46" s="9" t="str">
        <f>IF(E46&lt;&gt;"",RANK(E46,$E$10:$E$100)+COUNTIF($E$9:E45,E46),"")</f>
        <v/>
      </c>
    </row>
    <row r="47" spans="1:6" ht="18" customHeight="1" x14ac:dyDescent="0.25">
      <c r="A47" s="9" t="str">
        <f>IF(Candidatos!A45&lt;&gt;"",Candidatos!A45,"")</f>
        <v/>
      </c>
      <c r="B47" s="30"/>
      <c r="C47" s="30"/>
      <c r="D47" s="30"/>
      <c r="E47" s="4" t="str">
        <f t="shared" si="1"/>
        <v/>
      </c>
      <c r="F47" s="9" t="str">
        <f>IF(E47&lt;&gt;"",RANK(E47,$E$10:$E$100)+COUNTIF($E$9:E46,E47),"")</f>
        <v/>
      </c>
    </row>
    <row r="48" spans="1:6" ht="18" customHeight="1" x14ac:dyDescent="0.25">
      <c r="A48" s="9" t="str">
        <f>IF(Candidatos!A46&lt;&gt;"",Candidatos!A46,"")</f>
        <v/>
      </c>
      <c r="B48" s="30"/>
      <c r="C48" s="30"/>
      <c r="D48" s="30"/>
      <c r="E48" s="4" t="str">
        <f t="shared" si="1"/>
        <v/>
      </c>
      <c r="F48" s="9" t="str">
        <f>IF(E48&lt;&gt;"",RANK(E48,$E$10:$E$100)+COUNTIF($E$9:E47,E48),"")</f>
        <v/>
      </c>
    </row>
    <row r="49" spans="1:6" ht="18" customHeight="1" x14ac:dyDescent="0.25">
      <c r="A49" s="9" t="str">
        <f>IF(Candidatos!A47&lt;&gt;"",Candidatos!A47,"")</f>
        <v/>
      </c>
      <c r="B49" s="30"/>
      <c r="C49" s="30"/>
      <c r="D49" s="30"/>
      <c r="E49" s="4" t="str">
        <f t="shared" si="1"/>
        <v/>
      </c>
      <c r="F49" s="9" t="str">
        <f>IF(E49&lt;&gt;"",RANK(E49,$E$10:$E$100)+COUNTIF($E$9:E48,E49),"")</f>
        <v/>
      </c>
    </row>
    <row r="50" spans="1:6" ht="18" customHeight="1" x14ac:dyDescent="0.25">
      <c r="A50" s="9" t="str">
        <f>IF(Candidatos!A48&lt;&gt;"",Candidatos!A48,"")</f>
        <v/>
      </c>
      <c r="B50" s="30"/>
      <c r="C50" s="30"/>
      <c r="D50" s="30"/>
      <c r="E50" s="4" t="str">
        <f t="shared" si="1"/>
        <v/>
      </c>
      <c r="F50" s="9" t="str">
        <f>IF(E50&lt;&gt;"",RANK(E50,$E$10:$E$100)+COUNTIF($E$9:E49,E50),"")</f>
        <v/>
      </c>
    </row>
    <row r="51" spans="1:6" ht="18" customHeight="1" x14ac:dyDescent="0.25">
      <c r="A51" s="9" t="str">
        <f>IF(Candidatos!A49&lt;&gt;"",Candidatos!A49,"")</f>
        <v/>
      </c>
      <c r="B51" s="30"/>
      <c r="C51" s="30"/>
      <c r="D51" s="30"/>
      <c r="E51" s="4" t="str">
        <f t="shared" si="1"/>
        <v/>
      </c>
      <c r="F51" s="9" t="str">
        <f>IF(E51&lt;&gt;"",RANK(E51,$E$10:$E$100)+COUNTIF($E$9:E50,E51),"")</f>
        <v/>
      </c>
    </row>
    <row r="52" spans="1:6" ht="18" customHeight="1" x14ac:dyDescent="0.25">
      <c r="A52" s="9" t="str">
        <f>IF(Candidatos!A50&lt;&gt;"",Candidatos!A50,"")</f>
        <v/>
      </c>
      <c r="B52" s="30"/>
      <c r="C52" s="30"/>
      <c r="D52" s="30"/>
      <c r="E52" s="4" t="str">
        <f t="shared" si="1"/>
        <v/>
      </c>
      <c r="F52" s="9" t="str">
        <f>IF(E52&lt;&gt;"",RANK(E52,$E$10:$E$100)+COUNTIF($E$9:E51,E52),"")</f>
        <v/>
      </c>
    </row>
    <row r="53" spans="1:6" ht="18" customHeight="1" x14ac:dyDescent="0.25">
      <c r="A53" s="9" t="str">
        <f>IF(Candidatos!A51&lt;&gt;"",Candidatos!A51,"")</f>
        <v/>
      </c>
      <c r="B53" s="30"/>
      <c r="C53" s="30"/>
      <c r="D53" s="30"/>
      <c r="E53" s="4" t="str">
        <f t="shared" si="1"/>
        <v/>
      </c>
      <c r="F53" s="9" t="str">
        <f>IF(E53&lt;&gt;"",RANK(E53,$E$10:$E$100)+COUNTIF($E$9:E52,E53),"")</f>
        <v/>
      </c>
    </row>
    <row r="54" spans="1:6" ht="18" customHeight="1" x14ac:dyDescent="0.25">
      <c r="A54" s="9" t="str">
        <f>IF(Candidatos!A52&lt;&gt;"",Candidatos!A52,"")</f>
        <v/>
      </c>
      <c r="B54" s="30"/>
      <c r="C54" s="30"/>
      <c r="D54" s="30"/>
      <c r="E54" s="4" t="str">
        <f t="shared" si="1"/>
        <v/>
      </c>
      <c r="F54" s="9" t="str">
        <f>IF(E54&lt;&gt;"",RANK(E54,$E$10:$E$100)+COUNTIF($E$9:E53,E54),"")</f>
        <v/>
      </c>
    </row>
    <row r="55" spans="1:6" ht="18" customHeight="1" x14ac:dyDescent="0.25">
      <c r="A55" s="9" t="str">
        <f>IF(Candidatos!A53&lt;&gt;"",Candidatos!A53,"")</f>
        <v/>
      </c>
      <c r="B55" s="30"/>
      <c r="C55" s="30"/>
      <c r="D55" s="30"/>
      <c r="E55" s="4" t="str">
        <f t="shared" si="1"/>
        <v/>
      </c>
      <c r="F55" s="9" t="str">
        <f>IF(E55&lt;&gt;"",RANK(E55,$E$10:$E$100)+COUNTIF($E$9:E54,E55),"")</f>
        <v/>
      </c>
    </row>
    <row r="56" spans="1:6" ht="18" customHeight="1" x14ac:dyDescent="0.25">
      <c r="A56" s="9" t="str">
        <f>IF(Candidatos!A54&lt;&gt;"",Candidatos!A54,"")</f>
        <v/>
      </c>
      <c r="B56" s="30"/>
      <c r="C56" s="30"/>
      <c r="D56" s="30"/>
      <c r="E56" s="4" t="str">
        <f t="shared" si="1"/>
        <v/>
      </c>
      <c r="F56" s="9" t="str">
        <f>IF(E56&lt;&gt;"",RANK(E56,$E$10:$E$100)+COUNTIF($E$9:E55,E56),"")</f>
        <v/>
      </c>
    </row>
    <row r="57" spans="1:6" ht="18" customHeight="1" x14ac:dyDescent="0.25">
      <c r="A57" s="9" t="str">
        <f>IF(Candidatos!A55&lt;&gt;"",Candidatos!A55,"")</f>
        <v/>
      </c>
      <c r="B57" s="30"/>
      <c r="C57" s="30"/>
      <c r="D57" s="30"/>
      <c r="E57" s="4" t="str">
        <f t="shared" si="1"/>
        <v/>
      </c>
      <c r="F57" s="9" t="str">
        <f>IF(E57&lt;&gt;"",RANK(E57,$E$10:$E$100)+COUNTIF($E$9:E56,E57),"")</f>
        <v/>
      </c>
    </row>
    <row r="58" spans="1:6" ht="18" customHeight="1" x14ac:dyDescent="0.25">
      <c r="A58" s="9" t="str">
        <f>IF(Candidatos!A56&lt;&gt;"",Candidatos!A56,"")</f>
        <v/>
      </c>
      <c r="B58" s="30"/>
      <c r="C58" s="30"/>
      <c r="D58" s="30"/>
      <c r="E58" s="4" t="str">
        <f t="shared" si="1"/>
        <v/>
      </c>
      <c r="F58" s="9" t="str">
        <f>IF(E58&lt;&gt;"",RANK(E58,$E$10:$E$100)+COUNTIF($E$9:E57,E58),"")</f>
        <v/>
      </c>
    </row>
    <row r="59" spans="1:6" ht="18" customHeight="1" x14ac:dyDescent="0.25">
      <c r="A59" s="9" t="str">
        <f>IF(Candidatos!A57&lt;&gt;"",Candidatos!A57,"")</f>
        <v/>
      </c>
      <c r="B59" s="30"/>
      <c r="C59" s="30"/>
      <c r="D59" s="30"/>
      <c r="E59" s="4" t="str">
        <f t="shared" si="1"/>
        <v/>
      </c>
      <c r="F59" s="9" t="str">
        <f>IF(E59&lt;&gt;"",RANK(E59,$E$10:$E$100)+COUNTIF($E$9:E58,E59),"")</f>
        <v/>
      </c>
    </row>
    <row r="60" spans="1:6" ht="18" customHeight="1" x14ac:dyDescent="0.25">
      <c r="A60" s="9" t="str">
        <f>IF(Candidatos!A58&lt;&gt;"",Candidatos!A58,"")</f>
        <v/>
      </c>
      <c r="B60" s="30"/>
      <c r="C60" s="30"/>
      <c r="D60" s="30"/>
      <c r="E60" s="4" t="str">
        <f t="shared" si="1"/>
        <v/>
      </c>
      <c r="F60" s="9" t="str">
        <f>IF(E60&lt;&gt;"",RANK(E60,$E$10:$E$100)+COUNTIF($E$9:E59,E60),"")</f>
        <v/>
      </c>
    </row>
    <row r="61" spans="1:6" ht="18" customHeight="1" x14ac:dyDescent="0.25">
      <c r="A61" s="9" t="str">
        <f>IF(Candidatos!A59&lt;&gt;"",Candidatos!A59,"")</f>
        <v/>
      </c>
      <c r="B61" s="30"/>
      <c r="C61" s="30"/>
      <c r="D61" s="30"/>
      <c r="E61" s="4" t="str">
        <f t="shared" si="1"/>
        <v/>
      </c>
      <c r="F61" s="9" t="str">
        <f>IF(E61&lt;&gt;"",RANK(E61,$E$10:$E$100)+COUNTIF($E$9:E60,E61),"")</f>
        <v/>
      </c>
    </row>
    <row r="62" spans="1:6" ht="18" customHeight="1" x14ac:dyDescent="0.25">
      <c r="A62" s="9" t="str">
        <f>IF(Candidatos!A60&lt;&gt;"",Candidatos!A60,"")</f>
        <v/>
      </c>
      <c r="B62" s="30"/>
      <c r="C62" s="30"/>
      <c r="D62" s="30"/>
      <c r="E62" s="4" t="str">
        <f t="shared" si="1"/>
        <v/>
      </c>
      <c r="F62" s="9" t="str">
        <f>IF(E62&lt;&gt;"",RANK(E62,$E$10:$E$100)+COUNTIF($E$9:E61,E62),"")</f>
        <v/>
      </c>
    </row>
    <row r="63" spans="1:6" ht="18" customHeight="1" x14ac:dyDescent="0.25">
      <c r="A63" s="9" t="str">
        <f>IF(Candidatos!A61&lt;&gt;"",Candidatos!A61,"")</f>
        <v/>
      </c>
      <c r="B63" s="30"/>
      <c r="C63" s="30"/>
      <c r="D63" s="30"/>
      <c r="E63" s="4" t="str">
        <f t="shared" si="1"/>
        <v/>
      </c>
      <c r="F63" s="9" t="str">
        <f>IF(E63&lt;&gt;"",RANK(E63,$E$10:$E$100)+COUNTIF($E$9:E62,E63),"")</f>
        <v/>
      </c>
    </row>
    <row r="64" spans="1:6" ht="18" customHeight="1" x14ac:dyDescent="0.25">
      <c r="A64" s="9" t="str">
        <f>IF(Candidatos!A62&lt;&gt;"",Candidatos!A62,"")</f>
        <v/>
      </c>
      <c r="B64" s="30"/>
      <c r="C64" s="30"/>
      <c r="D64" s="30"/>
      <c r="E64" s="4" t="str">
        <f t="shared" si="1"/>
        <v/>
      </c>
      <c r="F64" s="9" t="str">
        <f>IF(E64&lt;&gt;"",RANK(E64,$E$10:$E$100)+COUNTIF($E$9:E63,E64),"")</f>
        <v/>
      </c>
    </row>
    <row r="65" spans="1:6" ht="18" customHeight="1" x14ac:dyDescent="0.25">
      <c r="A65" s="9" t="str">
        <f>IF(Candidatos!A63&lt;&gt;"",Candidatos!A63,"")</f>
        <v/>
      </c>
      <c r="B65" s="30"/>
      <c r="C65" s="30"/>
      <c r="D65" s="30"/>
      <c r="E65" s="4" t="str">
        <f t="shared" si="1"/>
        <v/>
      </c>
      <c r="F65" s="9" t="str">
        <f>IF(E65&lt;&gt;"",RANK(E65,$E$10:$E$100)+COUNTIF($E$9:E64,E65),"")</f>
        <v/>
      </c>
    </row>
    <row r="66" spans="1:6" ht="18" customHeight="1" x14ac:dyDescent="0.25">
      <c r="A66" s="9" t="str">
        <f>IF(Candidatos!A64&lt;&gt;"",Candidatos!A64,"")</f>
        <v/>
      </c>
      <c r="B66" s="30"/>
      <c r="C66" s="30"/>
      <c r="D66" s="30"/>
      <c r="E66" s="4" t="str">
        <f t="shared" si="1"/>
        <v/>
      </c>
      <c r="F66" s="9" t="str">
        <f>IF(E66&lt;&gt;"",RANK(E66,$E$10:$E$100)+COUNTIF($E$9:E65,E66),"")</f>
        <v/>
      </c>
    </row>
    <row r="67" spans="1:6" ht="18" customHeight="1" x14ac:dyDescent="0.25">
      <c r="A67" s="9" t="str">
        <f>IF(Candidatos!A65&lt;&gt;"",Candidatos!A65,"")</f>
        <v/>
      </c>
      <c r="B67" s="30"/>
      <c r="C67" s="30"/>
      <c r="D67" s="30"/>
      <c r="E67" s="4" t="str">
        <f t="shared" si="1"/>
        <v/>
      </c>
      <c r="F67" s="9" t="str">
        <f>IF(E67&lt;&gt;"",RANK(E67,$E$10:$E$100)+COUNTIF($E$9:E66,E67),"")</f>
        <v/>
      </c>
    </row>
    <row r="68" spans="1:6" ht="18" customHeight="1" x14ac:dyDescent="0.25">
      <c r="A68" s="9" t="str">
        <f>IF(Candidatos!A66&lt;&gt;"",Candidatos!A66,"")</f>
        <v/>
      </c>
      <c r="B68" s="30"/>
      <c r="C68" s="30"/>
      <c r="D68" s="30"/>
      <c r="E68" s="4" t="str">
        <f t="shared" si="1"/>
        <v/>
      </c>
      <c r="F68" s="9" t="str">
        <f>IF(E68&lt;&gt;"",RANK(E68,$E$10:$E$100)+COUNTIF($E$9:E67,E68),"")</f>
        <v/>
      </c>
    </row>
    <row r="69" spans="1:6" ht="18" customHeight="1" x14ac:dyDescent="0.25">
      <c r="A69" s="9" t="str">
        <f>IF(Candidatos!A67&lt;&gt;"",Candidatos!A67,"")</f>
        <v/>
      </c>
      <c r="B69" s="30"/>
      <c r="C69" s="30"/>
      <c r="D69" s="30"/>
      <c r="E69" s="4" t="str">
        <f t="shared" si="1"/>
        <v/>
      </c>
      <c r="F69" s="9" t="str">
        <f>IF(E69&lt;&gt;"",RANK(E69,$E$10:$E$100)+COUNTIF($E$9:E68,E69),"")</f>
        <v/>
      </c>
    </row>
    <row r="70" spans="1:6" ht="18" customHeight="1" x14ac:dyDescent="0.25">
      <c r="A70" s="9" t="str">
        <f>IF(Candidatos!A68&lt;&gt;"",Candidatos!A68,"")</f>
        <v/>
      </c>
      <c r="B70" s="30"/>
      <c r="C70" s="30"/>
      <c r="D70" s="30"/>
      <c r="E70" s="4" t="str">
        <f t="shared" si="1"/>
        <v/>
      </c>
      <c r="F70" s="9" t="str">
        <f>IF(E70&lt;&gt;"",RANK(E70,$E$10:$E$100)+COUNTIF($E$9:E69,E70),"")</f>
        <v/>
      </c>
    </row>
    <row r="71" spans="1:6" ht="18" customHeight="1" x14ac:dyDescent="0.25">
      <c r="A71" s="9" t="str">
        <f>IF(Candidatos!A69&lt;&gt;"",Candidatos!A69,"")</f>
        <v/>
      </c>
      <c r="B71" s="30"/>
      <c r="C71" s="30"/>
      <c r="D71" s="30"/>
      <c r="E71" s="4" t="str">
        <f t="shared" si="1"/>
        <v/>
      </c>
      <c r="F71" s="9" t="str">
        <f>IF(E71&lt;&gt;"",RANK(E71,$E$10:$E$100)+COUNTIF($E$9:E70,E71),"")</f>
        <v/>
      </c>
    </row>
    <row r="72" spans="1:6" ht="18" customHeight="1" x14ac:dyDescent="0.25">
      <c r="A72" s="9" t="str">
        <f>IF(Candidatos!A70&lt;&gt;"",Candidatos!A70,"")</f>
        <v/>
      </c>
      <c r="B72" s="30"/>
      <c r="C72" s="30"/>
      <c r="D72" s="30"/>
      <c r="E72" s="4" t="str">
        <f t="shared" si="1"/>
        <v/>
      </c>
      <c r="F72" s="9" t="str">
        <f>IF(E72&lt;&gt;"",RANK(E72,$E$10:$E$100)+COUNTIF($E$9:E71,E72),"")</f>
        <v/>
      </c>
    </row>
    <row r="73" spans="1:6" ht="18" customHeight="1" x14ac:dyDescent="0.25">
      <c r="A73" s="9" t="str">
        <f>IF(Candidatos!A71&lt;&gt;"",Candidatos!A71,"")</f>
        <v/>
      </c>
      <c r="B73" s="30"/>
      <c r="C73" s="30"/>
      <c r="D73" s="30"/>
      <c r="E73" s="4" t="str">
        <f t="shared" si="1"/>
        <v/>
      </c>
      <c r="F73" s="9" t="str">
        <f>IF(E73&lt;&gt;"",RANK(E73,$E$10:$E$100)+COUNTIF($E$9:E72,E73),"")</f>
        <v/>
      </c>
    </row>
    <row r="74" spans="1:6" ht="18" customHeight="1" x14ac:dyDescent="0.25">
      <c r="A74" s="9" t="str">
        <f>IF(Candidatos!A72&lt;&gt;"",Candidatos!A72,"")</f>
        <v/>
      </c>
      <c r="B74" s="30"/>
      <c r="C74" s="30"/>
      <c r="D74" s="30"/>
      <c r="E74" s="4" t="str">
        <f t="shared" si="1"/>
        <v/>
      </c>
      <c r="F74" s="9" t="str">
        <f>IF(E74&lt;&gt;"",RANK(E74,$E$10:$E$100)+COUNTIF($E$9:E73,E74),"")</f>
        <v/>
      </c>
    </row>
    <row r="75" spans="1:6" ht="18" customHeight="1" x14ac:dyDescent="0.25">
      <c r="A75" s="9" t="str">
        <f>IF(Candidatos!A73&lt;&gt;"",Candidatos!A73,"")</f>
        <v/>
      </c>
      <c r="B75" s="30"/>
      <c r="C75" s="30"/>
      <c r="D75" s="30"/>
      <c r="E75" s="4" t="str">
        <f t="shared" ref="E75:E82" si="2">IF(B75&lt;&gt;"",TRUNC(AVERAGE(B75:D75),2),"")</f>
        <v/>
      </c>
      <c r="F75" s="9" t="str">
        <f>IF(E75&lt;&gt;"",RANK(E75,$E$10:$E$100)+COUNTIF($E$9:E74,E75),"")</f>
        <v/>
      </c>
    </row>
    <row r="76" spans="1:6" ht="18" customHeight="1" x14ac:dyDescent="0.25">
      <c r="A76" s="9" t="str">
        <f>IF(Candidatos!A74&lt;&gt;"",Candidatos!A74,"")</f>
        <v/>
      </c>
      <c r="B76" s="30"/>
      <c r="C76" s="30"/>
      <c r="D76" s="30"/>
      <c r="E76" s="4" t="str">
        <f t="shared" si="2"/>
        <v/>
      </c>
      <c r="F76" s="9" t="str">
        <f>IF(E76&lt;&gt;"",RANK(E76,$E$10:$E$100)+COUNTIF($E$9:E75,E76),"")</f>
        <v/>
      </c>
    </row>
    <row r="77" spans="1:6" ht="18" customHeight="1" x14ac:dyDescent="0.25">
      <c r="A77" s="9" t="str">
        <f>IF(Candidatos!A75&lt;&gt;"",Candidatos!A75,"")</f>
        <v/>
      </c>
      <c r="B77" s="30"/>
      <c r="C77" s="30"/>
      <c r="D77" s="30"/>
      <c r="E77" s="4" t="str">
        <f t="shared" si="2"/>
        <v/>
      </c>
      <c r="F77" s="9" t="str">
        <f>IF(E77&lt;&gt;"",RANK(E77,$E$10:$E$100)+COUNTIF($E$9:E76,E77),"")</f>
        <v/>
      </c>
    </row>
    <row r="78" spans="1:6" ht="18" customHeight="1" x14ac:dyDescent="0.25">
      <c r="A78" s="9" t="str">
        <f>IF(Candidatos!A76&lt;&gt;"",Candidatos!A76,"")</f>
        <v/>
      </c>
      <c r="B78" s="30"/>
      <c r="C78" s="30"/>
      <c r="D78" s="30"/>
      <c r="E78" s="4" t="str">
        <f t="shared" si="2"/>
        <v/>
      </c>
      <c r="F78" s="9" t="str">
        <f>IF(E78&lt;&gt;"",RANK(E78,$E$10:$E$100)+COUNTIF($E$9:E77,E78),"")</f>
        <v/>
      </c>
    </row>
    <row r="79" spans="1:6" ht="18" customHeight="1" x14ac:dyDescent="0.25">
      <c r="A79" s="9" t="str">
        <f>IF(Candidatos!A77&lt;&gt;"",Candidatos!A77,"")</f>
        <v/>
      </c>
      <c r="B79" s="30"/>
      <c r="C79" s="30"/>
      <c r="D79" s="30"/>
      <c r="E79" s="4" t="str">
        <f t="shared" si="2"/>
        <v/>
      </c>
      <c r="F79" s="9" t="str">
        <f>IF(E79&lt;&gt;"",RANK(E79,$E$10:$E$100)+COUNTIF($E$9:E78,E79),"")</f>
        <v/>
      </c>
    </row>
    <row r="80" spans="1:6" ht="18" customHeight="1" x14ac:dyDescent="0.25">
      <c r="A80" s="9" t="str">
        <f>IF(Candidatos!A78&lt;&gt;"",Candidatos!A78,"")</f>
        <v/>
      </c>
      <c r="B80" s="30"/>
      <c r="C80" s="30"/>
      <c r="D80" s="30"/>
      <c r="E80" s="4" t="str">
        <f t="shared" si="2"/>
        <v/>
      </c>
      <c r="F80" s="9" t="str">
        <f>IF(E80&lt;&gt;"",RANK(E80,$E$10:$E$100)+COUNTIF($E$9:E79,E80),"")</f>
        <v/>
      </c>
    </row>
    <row r="81" spans="1:6" ht="18" customHeight="1" x14ac:dyDescent="0.25">
      <c r="A81" s="9" t="str">
        <f>IF(Candidatos!A79&lt;&gt;"",Candidatos!A79,"")</f>
        <v/>
      </c>
      <c r="B81" s="30"/>
      <c r="C81" s="30"/>
      <c r="D81" s="30"/>
      <c r="E81" s="4" t="str">
        <f t="shared" si="2"/>
        <v/>
      </c>
      <c r="F81" s="9" t="str">
        <f>IF(E81&lt;&gt;"",RANK(E81,$E$10:$E$100)+COUNTIF($E$9:E80,E81),"")</f>
        <v/>
      </c>
    </row>
    <row r="82" spans="1:6" ht="18" customHeight="1" x14ac:dyDescent="0.25">
      <c r="A82" s="9" t="str">
        <f>IF(Candidatos!A80&lt;&gt;"",Candidatos!A80,"")</f>
        <v/>
      </c>
      <c r="B82" s="30"/>
      <c r="C82" s="30"/>
      <c r="D82" s="30"/>
      <c r="E82" s="4" t="str">
        <f t="shared" si="2"/>
        <v/>
      </c>
      <c r="F82" s="9" t="str">
        <f>IF(E82&lt;&gt;"",RANK(E82,$E$10:$E$100)+COUNTIF($E$9:E81,E82),"")</f>
        <v/>
      </c>
    </row>
  </sheetData>
  <sheetProtection selectLockedCells="1"/>
  <mergeCells count="4">
    <mergeCell ref="A7:F7"/>
    <mergeCell ref="A1:F2"/>
    <mergeCell ref="A4:F4"/>
    <mergeCell ref="A5:F5"/>
  </mergeCells>
  <phoneticPr fontId="2" type="noConversion"/>
  <pageMargins left="0.78740157480314965" right="0.70866141732283461" top="1.3229166666666667" bottom="0.98425196850393704" header="0.51181102362204722" footer="0.51181102362204722"/>
  <pageSetup paperSize="9" orientation="landscape" verticalDpi="300" r:id="rId1"/>
  <headerFooter alignWithMargins="0">
    <oddHeader>&amp;L&amp;8Universidade Federal de Santa Catarina&amp;R&amp;G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I82"/>
  <sheetViews>
    <sheetView showGridLines="0" view="pageLayout" workbookViewId="0">
      <selection activeCell="C10" sqref="C10"/>
    </sheetView>
  </sheetViews>
  <sheetFormatPr defaultColWidth="9.109375" defaultRowHeight="13.2" x14ac:dyDescent="0.25"/>
  <cols>
    <col min="1" max="1" width="50.33203125" style="10" customWidth="1"/>
    <col min="2" max="2" width="17.44140625" style="10" customWidth="1"/>
    <col min="3" max="3" width="13.88671875" style="10" customWidth="1"/>
    <col min="4" max="4" width="12.88671875" style="10" customWidth="1"/>
    <col min="5" max="5" width="22.109375" style="10" customWidth="1"/>
    <col min="6" max="6" width="14.44140625" style="10" customWidth="1"/>
    <col min="7" max="7" width="15" style="10" customWidth="1"/>
    <col min="8" max="8" width="9.109375" style="10"/>
    <col min="9" max="9" width="19.6640625" style="10" customWidth="1"/>
    <col min="10" max="16384" width="9.109375" style="10"/>
  </cols>
  <sheetData>
    <row r="1" spans="1:9" ht="12.75" customHeight="1" x14ac:dyDescent="0.25">
      <c r="A1" s="40" t="str">
        <f>Candidatos!A1</f>
        <v>Departamento de Clínica Médica</v>
      </c>
      <c r="B1" s="40"/>
      <c r="C1" s="40"/>
      <c r="D1" s="40"/>
      <c r="E1" s="40"/>
      <c r="F1" s="5"/>
      <c r="G1" s="5"/>
      <c r="H1" s="5"/>
    </row>
    <row r="2" spans="1:9" ht="12.75" customHeight="1" x14ac:dyDescent="0.25">
      <c r="A2" s="40"/>
      <c r="B2" s="40"/>
      <c r="C2" s="40"/>
      <c r="D2" s="40"/>
      <c r="E2" s="40"/>
      <c r="F2" s="5"/>
      <c r="G2" s="5"/>
      <c r="H2" s="5"/>
    </row>
    <row r="3" spans="1:9" x14ac:dyDescent="0.25">
      <c r="A3" s="7"/>
      <c r="B3" s="7"/>
      <c r="C3" s="7"/>
      <c r="D3" s="7"/>
      <c r="E3" s="7"/>
      <c r="F3" s="7"/>
      <c r="G3" s="6"/>
      <c r="H3" s="6"/>
    </row>
    <row r="4" spans="1:9" ht="20.25" customHeight="1" x14ac:dyDescent="0.25">
      <c r="A4" s="42" t="str">
        <f>Candidatos!A4</f>
        <v>Área/subárea de conhecimento: Clínica Médica</v>
      </c>
      <c r="B4" s="42"/>
      <c r="C4" s="42"/>
      <c r="D4" s="42"/>
      <c r="E4" s="42"/>
      <c r="F4" s="6"/>
      <c r="G4" s="6"/>
      <c r="H4" s="6"/>
    </row>
    <row r="5" spans="1:9" ht="20.25" customHeight="1" x14ac:dyDescent="0.25">
      <c r="A5" s="42" t="str">
        <f>Candidatos!A5</f>
        <v>Processo:23080.0455360/2024-79</v>
      </c>
      <c r="B5" s="42"/>
      <c r="C5" s="42"/>
      <c r="D5" s="42"/>
      <c r="E5" s="42"/>
      <c r="F5" s="6"/>
      <c r="G5" s="6"/>
      <c r="H5" s="6"/>
    </row>
    <row r="7" spans="1:9" ht="20.25" customHeight="1" x14ac:dyDescent="0.25">
      <c r="A7" s="37" t="s">
        <v>9</v>
      </c>
      <c r="B7" s="38"/>
      <c r="C7" s="38"/>
      <c r="D7" s="38"/>
      <c r="E7" s="39"/>
    </row>
    <row r="8" spans="1:9" ht="28.5" customHeight="1" x14ac:dyDescent="0.25">
      <c r="A8" s="8" t="s">
        <v>5</v>
      </c>
      <c r="B8" s="8" t="s">
        <v>14</v>
      </c>
      <c r="C8" s="8" t="s">
        <v>15</v>
      </c>
      <c r="D8" s="8" t="s">
        <v>6</v>
      </c>
      <c r="E8" s="8" t="s">
        <v>0</v>
      </c>
      <c r="F8" s="11"/>
      <c r="G8" s="11"/>
      <c r="H8" s="11"/>
      <c r="I8" s="11"/>
    </row>
    <row r="9" spans="1:9" ht="28.5" hidden="1" customHeight="1" x14ac:dyDescent="0.25">
      <c r="A9" s="8"/>
      <c r="B9" s="8"/>
      <c r="C9" s="8"/>
      <c r="D9" s="8"/>
      <c r="E9" s="8"/>
      <c r="F9" s="11"/>
      <c r="G9" s="11"/>
      <c r="H9" s="11"/>
      <c r="I9" s="11"/>
    </row>
    <row r="10" spans="1:9" ht="18.75" customHeight="1" x14ac:dyDescent="0.25">
      <c r="A10" s="9" t="str">
        <f>IF(Candidatos!A8&lt;&gt;"",Candidatos!A8,"")</f>
        <v>JULIA ISABEL RICHTER CICOGNA</v>
      </c>
      <c r="B10" s="29" t="s">
        <v>28</v>
      </c>
      <c r="C10" s="29">
        <v>0</v>
      </c>
      <c r="D10" s="14">
        <f>IF(B10="-","",IF(B10="Sim",TRUNC((3*1)+7*(C10/MAX($C$10:$C$82)),2),TRUNC((3*0)+7*(C10/MAX($C$10:$C$82)),2)))</f>
        <v>3</v>
      </c>
      <c r="E10" s="9">
        <f>IF(C10&lt;&gt;"",(RANK(D10,$D$10:$D$100)+COUNTIF($D$9:D9,D10)),"")</f>
        <v>3</v>
      </c>
      <c r="F10" s="11"/>
      <c r="G10" s="11"/>
      <c r="H10" s="11"/>
      <c r="I10" s="11"/>
    </row>
    <row r="11" spans="1:9" ht="18.899999999999999" customHeight="1" x14ac:dyDescent="0.25">
      <c r="A11" s="9" t="s">
        <v>25</v>
      </c>
      <c r="B11" s="29" t="s">
        <v>28</v>
      </c>
      <c r="C11" s="29">
        <v>174.8</v>
      </c>
      <c r="D11" s="14">
        <f t="shared" ref="D11:D74" si="0">IF(B11="-","",IF(B11="Sim",TRUNC((3*1)+7*(C11/MAX($C$10:$C$82)),2),TRUNC((3*0)+7*(C11/MAX($C$10:$C$82)),2)))</f>
        <v>10</v>
      </c>
      <c r="E11" s="9">
        <f>IF(C11&lt;&gt;"",(RANK(D11,$D$10:$D$100)+COUNTIF($D$9:D10,D11)),"")</f>
        <v>1</v>
      </c>
      <c r="F11" s="11"/>
      <c r="G11" s="11"/>
      <c r="H11" s="11"/>
      <c r="I11" s="11"/>
    </row>
    <row r="12" spans="1:9" ht="18.899999999999999" customHeight="1" x14ac:dyDescent="0.25">
      <c r="A12" s="9" t="s">
        <v>26</v>
      </c>
      <c r="B12" s="29" t="s">
        <v>28</v>
      </c>
      <c r="C12" s="29">
        <v>57</v>
      </c>
      <c r="D12" s="14">
        <f t="shared" si="0"/>
        <v>5.28</v>
      </c>
      <c r="E12" s="9">
        <f>IF(C12&lt;&gt;"",(RANK(D12,$D$10:$D$100)+COUNTIF($D$9:D11,D12)),"")</f>
        <v>2</v>
      </c>
      <c r="F12" s="11"/>
      <c r="G12" s="11"/>
      <c r="H12" s="11"/>
      <c r="I12" s="11"/>
    </row>
    <row r="13" spans="1:9" ht="18.899999999999999" customHeight="1" x14ac:dyDescent="0.25">
      <c r="A13" s="9"/>
      <c r="B13" s="29" t="s">
        <v>13</v>
      </c>
      <c r="C13" s="29"/>
      <c r="D13" s="14" t="str">
        <f t="shared" si="0"/>
        <v/>
      </c>
      <c r="E13" s="9" t="str">
        <f>IF(C13&lt;&gt;"",(RANK(D13,$D$10:$D$100)+COUNTIF($D$9:D12,D13)),"")</f>
        <v/>
      </c>
      <c r="F13" s="11"/>
      <c r="G13" s="11"/>
      <c r="H13" s="11"/>
      <c r="I13" s="11"/>
    </row>
    <row r="14" spans="1:9" ht="18.899999999999999" customHeight="1" x14ac:dyDescent="0.25">
      <c r="A14" s="9" t="str">
        <f>IF(Candidatos!A12&lt;&gt;"",Candidatos!A12,"")</f>
        <v/>
      </c>
      <c r="B14" s="29" t="s">
        <v>13</v>
      </c>
      <c r="C14" s="29"/>
      <c r="D14" s="14" t="str">
        <f t="shared" si="0"/>
        <v/>
      </c>
      <c r="E14" s="9" t="str">
        <f>IF(C14&lt;&gt;"",(RANK(D14,$D$10:$D$100)+COUNTIF($D$9:D13,D14)),"")</f>
        <v/>
      </c>
      <c r="F14" s="11"/>
      <c r="G14" s="11"/>
      <c r="H14" s="11"/>
      <c r="I14" s="11"/>
    </row>
    <row r="15" spans="1:9" ht="18.899999999999999" customHeight="1" x14ac:dyDescent="0.25">
      <c r="A15" s="9" t="str">
        <f>IF(Candidatos!A13&lt;&gt;"",Candidatos!A13,"")</f>
        <v/>
      </c>
      <c r="B15" s="29" t="s">
        <v>13</v>
      </c>
      <c r="C15" s="29"/>
      <c r="D15" s="14" t="str">
        <f t="shared" si="0"/>
        <v/>
      </c>
      <c r="E15" s="9" t="str">
        <f>IF(C15&lt;&gt;"",(RANK(D15,$D$10:$D$100)+COUNTIF($D$9:D14,D15)),"")</f>
        <v/>
      </c>
      <c r="F15" s="11"/>
      <c r="G15" s="11"/>
      <c r="H15" s="11"/>
      <c r="I15" s="11"/>
    </row>
    <row r="16" spans="1:9" ht="18.899999999999999" customHeight="1" x14ac:dyDescent="0.25">
      <c r="A16" s="9" t="str">
        <f>IF(Candidatos!A14&lt;&gt;"",Candidatos!A14,"")</f>
        <v/>
      </c>
      <c r="B16" s="29" t="s">
        <v>13</v>
      </c>
      <c r="C16" s="29"/>
      <c r="D16" s="14" t="str">
        <f t="shared" si="0"/>
        <v/>
      </c>
      <c r="E16" s="9" t="str">
        <f>IF(C16&lt;&gt;"",(RANK(D16,$D$10:$D$100)+COUNTIF($D$9:D15,D16)),"")</f>
        <v/>
      </c>
      <c r="F16" s="11"/>
      <c r="G16" s="11"/>
      <c r="H16" s="11"/>
      <c r="I16" s="11"/>
    </row>
    <row r="17" spans="1:9" ht="18.899999999999999" customHeight="1" x14ac:dyDescent="0.25">
      <c r="A17" s="9" t="str">
        <f>IF(Candidatos!A15&lt;&gt;"",Candidatos!A15,"")</f>
        <v/>
      </c>
      <c r="B17" s="29" t="s">
        <v>13</v>
      </c>
      <c r="C17" s="29"/>
      <c r="D17" s="14" t="str">
        <f t="shared" si="0"/>
        <v/>
      </c>
      <c r="E17" s="9" t="str">
        <f>IF(C17&lt;&gt;"",(RANK(D17,$D$10:$D$100)+COUNTIF($D$9:D16,D17)),"")</f>
        <v/>
      </c>
      <c r="F17" s="11"/>
      <c r="G17" s="11"/>
      <c r="H17" s="11"/>
      <c r="I17" s="11"/>
    </row>
    <row r="18" spans="1:9" ht="18.899999999999999" customHeight="1" x14ac:dyDescent="0.25">
      <c r="A18" s="9" t="str">
        <f>IF(Candidatos!A16&lt;&gt;"",Candidatos!A16,"")</f>
        <v/>
      </c>
      <c r="B18" s="29" t="s">
        <v>13</v>
      </c>
      <c r="C18" s="29"/>
      <c r="D18" s="14" t="str">
        <f t="shared" si="0"/>
        <v/>
      </c>
      <c r="E18" s="9" t="str">
        <f>IF(C18&lt;&gt;"",(RANK(D18,$D$10:$D$100)+COUNTIF($D$9:D17,D18)),"")</f>
        <v/>
      </c>
      <c r="F18" s="11"/>
      <c r="G18" s="11"/>
      <c r="H18" s="11"/>
      <c r="I18" s="11"/>
    </row>
    <row r="19" spans="1:9" ht="18.899999999999999" customHeight="1" x14ac:dyDescent="0.25">
      <c r="A19" s="9" t="str">
        <f>IF(Candidatos!A17&lt;&gt;"",Candidatos!A17,"")</f>
        <v/>
      </c>
      <c r="B19" s="29" t="s">
        <v>13</v>
      </c>
      <c r="C19" s="29"/>
      <c r="D19" s="14" t="str">
        <f t="shared" si="0"/>
        <v/>
      </c>
      <c r="E19" s="9" t="str">
        <f>IF(C19&lt;&gt;"",(RANK(D19,$D$10:$D$100)+COUNTIF($D$9:D18,D19)),"")</f>
        <v/>
      </c>
    </row>
    <row r="20" spans="1:9" ht="18.899999999999999" customHeight="1" x14ac:dyDescent="0.25">
      <c r="A20" s="9" t="str">
        <f>IF(Candidatos!A18&lt;&gt;"",Candidatos!A18,"")</f>
        <v/>
      </c>
      <c r="B20" s="29" t="s">
        <v>13</v>
      </c>
      <c r="C20" s="29"/>
      <c r="D20" s="14" t="str">
        <f t="shared" si="0"/>
        <v/>
      </c>
      <c r="E20" s="9" t="str">
        <f>IF(C20&lt;&gt;"",(RANK(D20,$D$10:$D$100)+COUNTIF($D$9:D19,D20)),"")</f>
        <v/>
      </c>
    </row>
    <row r="21" spans="1:9" ht="18.899999999999999" customHeight="1" x14ac:dyDescent="0.25">
      <c r="A21" s="9" t="str">
        <f>IF(Candidatos!A19&lt;&gt;"",Candidatos!A19,"")</f>
        <v/>
      </c>
      <c r="B21" s="29" t="s">
        <v>13</v>
      </c>
      <c r="C21" s="29"/>
      <c r="D21" s="14" t="str">
        <f t="shared" si="0"/>
        <v/>
      </c>
      <c r="E21" s="9" t="str">
        <f>IF(C21&lt;&gt;"",(RANK(D21,$D$10:$D$100)+COUNTIF($D$9:D20,D21)),"")</f>
        <v/>
      </c>
    </row>
    <row r="22" spans="1:9" ht="18.899999999999999" customHeight="1" x14ac:dyDescent="0.25">
      <c r="A22" s="9" t="str">
        <f>IF(Candidatos!A20&lt;&gt;"",Candidatos!A20,"")</f>
        <v/>
      </c>
      <c r="B22" s="29" t="s">
        <v>13</v>
      </c>
      <c r="C22" s="29"/>
      <c r="D22" s="14" t="str">
        <f t="shared" si="0"/>
        <v/>
      </c>
      <c r="E22" s="9" t="str">
        <f>IF(C22&lt;&gt;"",(RANK(D22,$D$10:$D$100)+COUNTIF($D$9:D21,D22)),"")</f>
        <v/>
      </c>
    </row>
    <row r="23" spans="1:9" ht="18.899999999999999" customHeight="1" x14ac:dyDescent="0.25">
      <c r="A23" s="9" t="str">
        <f>IF(Candidatos!A21&lt;&gt;"",Candidatos!A21,"")</f>
        <v/>
      </c>
      <c r="B23" s="29" t="s">
        <v>13</v>
      </c>
      <c r="C23" s="29"/>
      <c r="D23" s="14" t="str">
        <f t="shared" si="0"/>
        <v/>
      </c>
      <c r="E23" s="9" t="str">
        <f>IF(C23&lt;&gt;"",(RANK(D23,$D$10:$D$100)+COUNTIF($D$9:D22,D23)),"")</f>
        <v/>
      </c>
    </row>
    <row r="24" spans="1:9" ht="18.899999999999999" customHeight="1" x14ac:dyDescent="0.25">
      <c r="A24" s="9" t="str">
        <f>IF(Candidatos!A22&lt;&gt;"",Candidatos!A22,"")</f>
        <v/>
      </c>
      <c r="B24" s="29" t="s">
        <v>13</v>
      </c>
      <c r="C24" s="29"/>
      <c r="D24" s="14" t="str">
        <f t="shared" si="0"/>
        <v/>
      </c>
      <c r="E24" s="9" t="str">
        <f>IF(C24&lt;&gt;"",(RANK(D24,$D$10:$D$100)+COUNTIF($D$9:D23,D24)),"")</f>
        <v/>
      </c>
    </row>
    <row r="25" spans="1:9" ht="18.899999999999999" customHeight="1" x14ac:dyDescent="0.25">
      <c r="A25" s="9" t="str">
        <f>IF(Candidatos!A23&lt;&gt;"",Candidatos!A23,"")</f>
        <v/>
      </c>
      <c r="B25" s="29" t="s">
        <v>13</v>
      </c>
      <c r="C25" s="29"/>
      <c r="D25" s="14" t="str">
        <f t="shared" si="0"/>
        <v/>
      </c>
      <c r="E25" s="9" t="str">
        <f>IF(C25&lt;&gt;"",(RANK(D25,$D$10:$D$100)+COUNTIF($D$9:D24,D25)),"")</f>
        <v/>
      </c>
    </row>
    <row r="26" spans="1:9" ht="18.899999999999999" customHeight="1" x14ac:dyDescent="0.25">
      <c r="A26" s="9" t="str">
        <f>IF(Candidatos!A24&lt;&gt;"",Candidatos!A24,"")</f>
        <v/>
      </c>
      <c r="B26" s="29" t="s">
        <v>13</v>
      </c>
      <c r="C26" s="29"/>
      <c r="D26" s="14" t="str">
        <f t="shared" si="0"/>
        <v/>
      </c>
      <c r="E26" s="9" t="str">
        <f>IF(C26&lt;&gt;"",(RANK(D26,$D$10:$D$100)+COUNTIF($D$9:D25,D26)),"")</f>
        <v/>
      </c>
    </row>
    <row r="27" spans="1:9" ht="18.899999999999999" customHeight="1" x14ac:dyDescent="0.25">
      <c r="A27" s="9" t="str">
        <f>IF(Candidatos!A25&lt;&gt;"",Candidatos!A25,"")</f>
        <v/>
      </c>
      <c r="B27" s="29" t="s">
        <v>13</v>
      </c>
      <c r="C27" s="29"/>
      <c r="D27" s="14" t="str">
        <f t="shared" si="0"/>
        <v/>
      </c>
      <c r="E27" s="9" t="str">
        <f>IF(C27&lt;&gt;"",(RANK(D27,$D$10:$D$100)+COUNTIF($D$9:D26,D27)),"")</f>
        <v/>
      </c>
    </row>
    <row r="28" spans="1:9" ht="18.899999999999999" customHeight="1" x14ac:dyDescent="0.25">
      <c r="A28" s="9" t="str">
        <f>IF(Candidatos!A26&lt;&gt;"",Candidatos!A26,"")</f>
        <v/>
      </c>
      <c r="B28" s="29" t="s">
        <v>13</v>
      </c>
      <c r="C28" s="29"/>
      <c r="D28" s="14" t="str">
        <f t="shared" si="0"/>
        <v/>
      </c>
      <c r="E28" s="9" t="str">
        <f>IF(C28&lt;&gt;"",(RANK(D28,$D$10:$D$100)+COUNTIF($D$9:D27,D28)),"")</f>
        <v/>
      </c>
    </row>
    <row r="29" spans="1:9" ht="18.899999999999999" customHeight="1" x14ac:dyDescent="0.25">
      <c r="A29" s="9" t="str">
        <f>IF(Candidatos!A27&lt;&gt;"",Candidatos!A27,"")</f>
        <v/>
      </c>
      <c r="B29" s="29" t="s">
        <v>13</v>
      </c>
      <c r="C29" s="29"/>
      <c r="D29" s="14" t="str">
        <f t="shared" si="0"/>
        <v/>
      </c>
      <c r="E29" s="9" t="str">
        <f>IF(C29&lt;&gt;"",(RANK(D29,$D$10:$D$100)+COUNTIF($D$9:D28,D29)),"")</f>
        <v/>
      </c>
    </row>
    <row r="30" spans="1:9" ht="18.899999999999999" customHeight="1" x14ac:dyDescent="0.25">
      <c r="A30" s="9" t="str">
        <f>IF(Candidatos!A28&lt;&gt;"",Candidatos!A28,"")</f>
        <v/>
      </c>
      <c r="B30" s="29" t="s">
        <v>13</v>
      </c>
      <c r="C30" s="29"/>
      <c r="D30" s="14" t="str">
        <f t="shared" si="0"/>
        <v/>
      </c>
      <c r="E30" s="9" t="str">
        <f>IF(C30&lt;&gt;"",(RANK(D30,$D$10:$D$100)+COUNTIF($D$9:D29,D30)),"")</f>
        <v/>
      </c>
    </row>
    <row r="31" spans="1:9" ht="18.899999999999999" customHeight="1" x14ac:dyDescent="0.25">
      <c r="A31" s="9" t="str">
        <f>IF(Candidatos!A29&lt;&gt;"",Candidatos!A29,"")</f>
        <v/>
      </c>
      <c r="B31" s="29" t="s">
        <v>13</v>
      </c>
      <c r="C31" s="29"/>
      <c r="D31" s="14" t="str">
        <f t="shared" si="0"/>
        <v/>
      </c>
      <c r="E31" s="9" t="str">
        <f>IF(C31&lt;&gt;"",(RANK(D31,$D$10:$D$100)+COUNTIF($D$9:D30,D31)),"")</f>
        <v/>
      </c>
    </row>
    <row r="32" spans="1:9" ht="18.899999999999999" customHeight="1" x14ac:dyDescent="0.25">
      <c r="A32" s="9" t="str">
        <f>IF(Candidatos!A30&lt;&gt;"",Candidatos!A30,"")</f>
        <v/>
      </c>
      <c r="B32" s="29" t="s">
        <v>13</v>
      </c>
      <c r="C32" s="29"/>
      <c r="D32" s="14" t="str">
        <f t="shared" si="0"/>
        <v/>
      </c>
      <c r="E32" s="9" t="str">
        <f>IF(C32&lt;&gt;"",(RANK(D32,$D$10:$D$100)+COUNTIF($D$9:D31,D32)),"")</f>
        <v/>
      </c>
    </row>
    <row r="33" spans="1:5" ht="18.899999999999999" customHeight="1" x14ac:dyDescent="0.25">
      <c r="A33" s="9" t="str">
        <f>IF(Candidatos!A31&lt;&gt;"",Candidatos!A31,"")</f>
        <v/>
      </c>
      <c r="B33" s="29" t="s">
        <v>13</v>
      </c>
      <c r="C33" s="29"/>
      <c r="D33" s="14" t="str">
        <f t="shared" si="0"/>
        <v/>
      </c>
      <c r="E33" s="9" t="str">
        <f>IF(C33&lt;&gt;"",(RANK(D33,$D$10:$D$100)+COUNTIF($D$9:D32,D33)),"")</f>
        <v/>
      </c>
    </row>
    <row r="34" spans="1:5" ht="18.899999999999999" customHeight="1" x14ac:dyDescent="0.25">
      <c r="A34" s="9" t="str">
        <f>IF(Candidatos!A32&lt;&gt;"",Candidatos!A32,"")</f>
        <v/>
      </c>
      <c r="B34" s="29" t="s">
        <v>13</v>
      </c>
      <c r="C34" s="29"/>
      <c r="D34" s="14" t="str">
        <f t="shared" si="0"/>
        <v/>
      </c>
      <c r="E34" s="9" t="str">
        <f>IF(C34&lt;&gt;"",(RANK(D34,$D$10:$D$100)+COUNTIF($D$9:D33,D34)),"")</f>
        <v/>
      </c>
    </row>
    <row r="35" spans="1:5" ht="18.899999999999999" customHeight="1" x14ac:dyDescent="0.25">
      <c r="A35" s="9" t="str">
        <f>IF(Candidatos!A33&lt;&gt;"",Candidatos!A33,"")</f>
        <v/>
      </c>
      <c r="B35" s="29" t="s">
        <v>13</v>
      </c>
      <c r="C35" s="29"/>
      <c r="D35" s="14" t="str">
        <f t="shared" si="0"/>
        <v/>
      </c>
      <c r="E35" s="9" t="str">
        <f>IF(C35&lt;&gt;"",(RANK(D35,$D$10:$D$100)+COUNTIF($D$9:D34,D35)),"")</f>
        <v/>
      </c>
    </row>
    <row r="36" spans="1:5" ht="18.899999999999999" customHeight="1" x14ac:dyDescent="0.25">
      <c r="A36" s="9" t="str">
        <f>IF(Candidatos!A34&lt;&gt;"",Candidatos!A34,"")</f>
        <v/>
      </c>
      <c r="B36" s="29" t="s">
        <v>13</v>
      </c>
      <c r="C36" s="29"/>
      <c r="D36" s="14" t="str">
        <f t="shared" si="0"/>
        <v/>
      </c>
      <c r="E36" s="9" t="str">
        <f>IF(C36&lt;&gt;"",(RANK(D36,$D$10:$D$100)+COUNTIF($D$9:D35,D36)),"")</f>
        <v/>
      </c>
    </row>
    <row r="37" spans="1:5" ht="18.899999999999999" customHeight="1" x14ac:dyDescent="0.25">
      <c r="A37" s="9" t="str">
        <f>IF(Candidatos!A35&lt;&gt;"",Candidatos!A35,"")</f>
        <v/>
      </c>
      <c r="B37" s="29" t="s">
        <v>13</v>
      </c>
      <c r="C37" s="29"/>
      <c r="D37" s="14" t="str">
        <f t="shared" si="0"/>
        <v/>
      </c>
      <c r="E37" s="9" t="str">
        <f>IF(C37&lt;&gt;"",(RANK(D37,$D$10:$D$100)+COUNTIF($D$9:D36,D37)),"")</f>
        <v/>
      </c>
    </row>
    <row r="38" spans="1:5" ht="18" customHeight="1" x14ac:dyDescent="0.25">
      <c r="A38" s="9" t="str">
        <f>IF(Candidatos!A36&lt;&gt;"",Candidatos!A36,"")</f>
        <v/>
      </c>
      <c r="B38" s="29" t="s">
        <v>13</v>
      </c>
      <c r="C38" s="29"/>
      <c r="D38" s="14" t="str">
        <f t="shared" si="0"/>
        <v/>
      </c>
      <c r="E38" s="9" t="str">
        <f>IF(C38&lt;&gt;"",(RANK(D38,$D$10:$D$100)+COUNTIF($D$9:D37,D38)),"")</f>
        <v/>
      </c>
    </row>
    <row r="39" spans="1:5" ht="18" customHeight="1" x14ac:dyDescent="0.25">
      <c r="A39" s="9" t="str">
        <f>IF(Candidatos!A37&lt;&gt;"",Candidatos!A37,"")</f>
        <v/>
      </c>
      <c r="B39" s="29" t="s">
        <v>13</v>
      </c>
      <c r="C39" s="29"/>
      <c r="D39" s="14" t="str">
        <f t="shared" si="0"/>
        <v/>
      </c>
      <c r="E39" s="9" t="str">
        <f>IF(C39&lt;&gt;"",(RANK(D39,$D$10:$D$100)+COUNTIF($D$9:D38,D39)),"")</f>
        <v/>
      </c>
    </row>
    <row r="40" spans="1:5" ht="18" customHeight="1" x14ac:dyDescent="0.25">
      <c r="A40" s="9" t="str">
        <f>IF(Candidatos!A38&lt;&gt;"",Candidatos!A38,"")</f>
        <v/>
      </c>
      <c r="B40" s="29" t="s">
        <v>13</v>
      </c>
      <c r="C40" s="29"/>
      <c r="D40" s="14" t="str">
        <f t="shared" si="0"/>
        <v/>
      </c>
      <c r="E40" s="9" t="str">
        <f>IF(C40&lt;&gt;"",(RANK(D40,$D$10:$D$100)+COUNTIF($D$9:D39,D40)),"")</f>
        <v/>
      </c>
    </row>
    <row r="41" spans="1:5" ht="18" customHeight="1" x14ac:dyDescent="0.25">
      <c r="A41" s="9" t="str">
        <f>IF(Candidatos!A39&lt;&gt;"",Candidatos!A39,"")</f>
        <v/>
      </c>
      <c r="B41" s="29" t="s">
        <v>13</v>
      </c>
      <c r="C41" s="29"/>
      <c r="D41" s="14" t="str">
        <f t="shared" si="0"/>
        <v/>
      </c>
      <c r="E41" s="9" t="str">
        <f>IF(C41&lt;&gt;"",(RANK(D41,$D$10:$D$100)+COUNTIF($D$9:D40,D41)),"")</f>
        <v/>
      </c>
    </row>
    <row r="42" spans="1:5" ht="18" customHeight="1" x14ac:dyDescent="0.25">
      <c r="A42" s="9" t="str">
        <f>IF(Candidatos!A40&lt;&gt;"",Candidatos!A40,"")</f>
        <v/>
      </c>
      <c r="B42" s="29" t="s">
        <v>13</v>
      </c>
      <c r="C42" s="29"/>
      <c r="D42" s="14" t="str">
        <f t="shared" si="0"/>
        <v/>
      </c>
      <c r="E42" s="9" t="str">
        <f>IF(C42&lt;&gt;"",(RANK(D42,$D$10:$D$100)+COUNTIF($D$9:D41,D42)),"")</f>
        <v/>
      </c>
    </row>
    <row r="43" spans="1:5" ht="18" customHeight="1" x14ac:dyDescent="0.25">
      <c r="A43" s="9" t="str">
        <f>IF(Candidatos!A41&lt;&gt;"",Candidatos!A41,"")</f>
        <v/>
      </c>
      <c r="B43" s="29" t="s">
        <v>13</v>
      </c>
      <c r="C43" s="29"/>
      <c r="D43" s="14" t="str">
        <f t="shared" si="0"/>
        <v/>
      </c>
      <c r="E43" s="9" t="str">
        <f>IF(C43&lt;&gt;"",(RANK(D43,$D$10:$D$100)+COUNTIF($D$9:D42,D43)),"")</f>
        <v/>
      </c>
    </row>
    <row r="44" spans="1:5" ht="18" customHeight="1" x14ac:dyDescent="0.25">
      <c r="A44" s="9" t="str">
        <f>IF(Candidatos!A42&lt;&gt;"",Candidatos!A42,"")</f>
        <v/>
      </c>
      <c r="B44" s="29" t="s">
        <v>13</v>
      </c>
      <c r="C44" s="29"/>
      <c r="D44" s="14" t="str">
        <f t="shared" si="0"/>
        <v/>
      </c>
      <c r="E44" s="9" t="str">
        <f>IF(C44&lt;&gt;"",(RANK(D44,$D$10:$D$100)+COUNTIF($D$9:D43,D44)),"")</f>
        <v/>
      </c>
    </row>
    <row r="45" spans="1:5" ht="18" customHeight="1" x14ac:dyDescent="0.25">
      <c r="A45" s="9" t="str">
        <f>IF(Candidatos!A43&lt;&gt;"",Candidatos!A43,"")</f>
        <v/>
      </c>
      <c r="B45" s="29" t="s">
        <v>13</v>
      </c>
      <c r="C45" s="29"/>
      <c r="D45" s="14" t="str">
        <f t="shared" si="0"/>
        <v/>
      </c>
      <c r="E45" s="9" t="str">
        <f>IF(C45&lt;&gt;"",(RANK(D45,$D$10:$D$100)+COUNTIF($D$9:D44,D45)),"")</f>
        <v/>
      </c>
    </row>
    <row r="46" spans="1:5" ht="18" customHeight="1" x14ac:dyDescent="0.25">
      <c r="A46" s="9" t="str">
        <f>IF(Candidatos!A44&lt;&gt;"",Candidatos!A44,"")</f>
        <v/>
      </c>
      <c r="B46" s="29" t="s">
        <v>13</v>
      </c>
      <c r="C46" s="29"/>
      <c r="D46" s="14" t="str">
        <f t="shared" si="0"/>
        <v/>
      </c>
      <c r="E46" s="9" t="str">
        <f>IF(C46&lt;&gt;"",(RANK(D46,$D$10:$D$100)+COUNTIF($D$9:D45,D46)),"")</f>
        <v/>
      </c>
    </row>
    <row r="47" spans="1:5" ht="18" customHeight="1" x14ac:dyDescent="0.25">
      <c r="A47" s="9" t="str">
        <f>IF(Candidatos!A45&lt;&gt;"",Candidatos!A45,"")</f>
        <v/>
      </c>
      <c r="B47" s="29" t="s">
        <v>13</v>
      </c>
      <c r="C47" s="29"/>
      <c r="D47" s="14" t="str">
        <f t="shared" si="0"/>
        <v/>
      </c>
      <c r="E47" s="9" t="str">
        <f>IF(C47&lt;&gt;"",(RANK(D47,$D$10:$D$100)+COUNTIF($D$9:D46,D47)),"")</f>
        <v/>
      </c>
    </row>
    <row r="48" spans="1:5" ht="18" customHeight="1" x14ac:dyDescent="0.25">
      <c r="A48" s="9" t="str">
        <f>IF(Candidatos!A46&lt;&gt;"",Candidatos!A46,"")</f>
        <v/>
      </c>
      <c r="B48" s="29" t="s">
        <v>13</v>
      </c>
      <c r="C48" s="29"/>
      <c r="D48" s="14" t="str">
        <f t="shared" si="0"/>
        <v/>
      </c>
      <c r="E48" s="9" t="str">
        <f>IF(C48&lt;&gt;"",(RANK(D48,$D$10:$D$100)+COUNTIF($D$9:D47,D48)),"")</f>
        <v/>
      </c>
    </row>
    <row r="49" spans="1:5" ht="18" customHeight="1" x14ac:dyDescent="0.25">
      <c r="A49" s="9" t="str">
        <f>IF(Candidatos!A47&lt;&gt;"",Candidatos!A47,"")</f>
        <v/>
      </c>
      <c r="B49" s="29" t="s">
        <v>13</v>
      </c>
      <c r="C49" s="29"/>
      <c r="D49" s="14" t="str">
        <f t="shared" si="0"/>
        <v/>
      </c>
      <c r="E49" s="9" t="str">
        <f>IF(C49&lt;&gt;"",(RANK(D49,$D$10:$D$100)+COUNTIF($D$9:D48,D49)),"")</f>
        <v/>
      </c>
    </row>
    <row r="50" spans="1:5" ht="18" customHeight="1" x14ac:dyDescent="0.25">
      <c r="A50" s="9" t="str">
        <f>IF(Candidatos!A48&lt;&gt;"",Candidatos!A48,"")</f>
        <v/>
      </c>
      <c r="B50" s="29" t="s">
        <v>13</v>
      </c>
      <c r="C50" s="29"/>
      <c r="D50" s="14" t="str">
        <f t="shared" si="0"/>
        <v/>
      </c>
      <c r="E50" s="9" t="str">
        <f>IF(C50&lt;&gt;"",(RANK(D50,$D$10:$D$100)+COUNTIF($D$9:D49,D50)),"")</f>
        <v/>
      </c>
    </row>
    <row r="51" spans="1:5" ht="18" customHeight="1" x14ac:dyDescent="0.25">
      <c r="A51" s="9" t="str">
        <f>IF(Candidatos!A49&lt;&gt;"",Candidatos!A49,"")</f>
        <v/>
      </c>
      <c r="B51" s="29" t="s">
        <v>13</v>
      </c>
      <c r="C51" s="29"/>
      <c r="D51" s="14" t="str">
        <f t="shared" si="0"/>
        <v/>
      </c>
      <c r="E51" s="9" t="str">
        <f>IF(C51&lt;&gt;"",(RANK(D51,$D$10:$D$100)+COUNTIF($D$9:D50,D51)),"")</f>
        <v/>
      </c>
    </row>
    <row r="52" spans="1:5" ht="18" customHeight="1" x14ac:dyDescent="0.25">
      <c r="A52" s="9" t="str">
        <f>IF(Candidatos!A50&lt;&gt;"",Candidatos!A50,"")</f>
        <v/>
      </c>
      <c r="B52" s="29" t="s">
        <v>13</v>
      </c>
      <c r="C52" s="29"/>
      <c r="D52" s="14" t="str">
        <f t="shared" si="0"/>
        <v/>
      </c>
      <c r="E52" s="9" t="str">
        <f>IF(C52&lt;&gt;"",(RANK(D52,$D$10:$D$100)+COUNTIF($D$9:D51,D52)),"")</f>
        <v/>
      </c>
    </row>
    <row r="53" spans="1:5" ht="18" customHeight="1" x14ac:dyDescent="0.25">
      <c r="A53" s="9" t="str">
        <f>IF(Candidatos!A51&lt;&gt;"",Candidatos!A51,"")</f>
        <v/>
      </c>
      <c r="B53" s="29" t="s">
        <v>13</v>
      </c>
      <c r="C53" s="29"/>
      <c r="D53" s="14" t="str">
        <f t="shared" si="0"/>
        <v/>
      </c>
      <c r="E53" s="9" t="str">
        <f>IF(C53&lt;&gt;"",(RANK(D53,$D$10:$D$100)+COUNTIF($D$9:D52,D53)),"")</f>
        <v/>
      </c>
    </row>
    <row r="54" spans="1:5" ht="18" customHeight="1" x14ac:dyDescent="0.25">
      <c r="A54" s="9" t="str">
        <f>IF(Candidatos!A52&lt;&gt;"",Candidatos!A52,"")</f>
        <v/>
      </c>
      <c r="B54" s="29" t="s">
        <v>13</v>
      </c>
      <c r="C54" s="29"/>
      <c r="D54" s="14" t="str">
        <f t="shared" si="0"/>
        <v/>
      </c>
      <c r="E54" s="9" t="str">
        <f>IF(C54&lt;&gt;"",(RANK(D54,$D$10:$D$100)+COUNTIF($D$9:D53,D54)),"")</f>
        <v/>
      </c>
    </row>
    <row r="55" spans="1:5" ht="18" customHeight="1" x14ac:dyDescent="0.25">
      <c r="A55" s="9" t="str">
        <f>IF(Candidatos!A53&lt;&gt;"",Candidatos!A53,"")</f>
        <v/>
      </c>
      <c r="B55" s="29" t="s">
        <v>13</v>
      </c>
      <c r="C55" s="29"/>
      <c r="D55" s="14" t="str">
        <f t="shared" si="0"/>
        <v/>
      </c>
      <c r="E55" s="9" t="str">
        <f>IF(C55&lt;&gt;"",(RANK(D55,$D$10:$D$100)+COUNTIF($D$9:D54,D55)),"")</f>
        <v/>
      </c>
    </row>
    <row r="56" spans="1:5" ht="18" customHeight="1" x14ac:dyDescent="0.25">
      <c r="A56" s="9" t="str">
        <f>IF(Candidatos!A54&lt;&gt;"",Candidatos!A54,"")</f>
        <v/>
      </c>
      <c r="B56" s="29" t="s">
        <v>13</v>
      </c>
      <c r="C56" s="29"/>
      <c r="D56" s="14" t="str">
        <f t="shared" si="0"/>
        <v/>
      </c>
      <c r="E56" s="9" t="str">
        <f>IF(C56&lt;&gt;"",(RANK(D56,$D$10:$D$100)+COUNTIF($D$9:D55,D56)),"")</f>
        <v/>
      </c>
    </row>
    <row r="57" spans="1:5" ht="18" customHeight="1" x14ac:dyDescent="0.25">
      <c r="A57" s="9" t="str">
        <f>IF(Candidatos!A55&lt;&gt;"",Candidatos!A55,"")</f>
        <v/>
      </c>
      <c r="B57" s="29" t="s">
        <v>13</v>
      </c>
      <c r="C57" s="29"/>
      <c r="D57" s="14" t="str">
        <f t="shared" si="0"/>
        <v/>
      </c>
      <c r="E57" s="9" t="str">
        <f>IF(C57&lt;&gt;"",(RANK(D57,$D$10:$D$100)+COUNTIF($D$9:D56,D57)),"")</f>
        <v/>
      </c>
    </row>
    <row r="58" spans="1:5" ht="18" customHeight="1" x14ac:dyDescent="0.25">
      <c r="A58" s="9" t="str">
        <f>IF(Candidatos!A56&lt;&gt;"",Candidatos!A56,"")</f>
        <v/>
      </c>
      <c r="B58" s="29" t="s">
        <v>13</v>
      </c>
      <c r="C58" s="29"/>
      <c r="D58" s="14" t="str">
        <f t="shared" si="0"/>
        <v/>
      </c>
      <c r="E58" s="9" t="str">
        <f>IF(C58&lt;&gt;"",(RANK(D58,$D$10:$D$100)+COUNTIF($D$9:D57,D58)),"")</f>
        <v/>
      </c>
    </row>
    <row r="59" spans="1:5" ht="18" customHeight="1" x14ac:dyDescent="0.25">
      <c r="A59" s="9" t="str">
        <f>IF(Candidatos!A57&lt;&gt;"",Candidatos!A57,"")</f>
        <v/>
      </c>
      <c r="B59" s="29" t="s">
        <v>13</v>
      </c>
      <c r="C59" s="29"/>
      <c r="D59" s="14" t="str">
        <f t="shared" si="0"/>
        <v/>
      </c>
      <c r="E59" s="9" t="str">
        <f>IF(C59&lt;&gt;"",(RANK(D59,$D$10:$D$100)+COUNTIF($D$9:D58,D59)),"")</f>
        <v/>
      </c>
    </row>
    <row r="60" spans="1:5" ht="18" customHeight="1" x14ac:dyDescent="0.25">
      <c r="A60" s="9" t="str">
        <f>IF(Candidatos!A58&lt;&gt;"",Candidatos!A58,"")</f>
        <v/>
      </c>
      <c r="B60" s="29" t="s">
        <v>13</v>
      </c>
      <c r="C60" s="29"/>
      <c r="D60" s="14" t="str">
        <f t="shared" si="0"/>
        <v/>
      </c>
      <c r="E60" s="9" t="str">
        <f>IF(C60&lt;&gt;"",(RANK(D60,$D$10:$D$100)+COUNTIF($D$9:D59,D60)),"")</f>
        <v/>
      </c>
    </row>
    <row r="61" spans="1:5" ht="18" customHeight="1" x14ac:dyDescent="0.25">
      <c r="A61" s="9" t="str">
        <f>IF(Candidatos!A59&lt;&gt;"",Candidatos!A59,"")</f>
        <v/>
      </c>
      <c r="B61" s="29" t="s">
        <v>13</v>
      </c>
      <c r="C61" s="29"/>
      <c r="D61" s="14" t="str">
        <f t="shared" si="0"/>
        <v/>
      </c>
      <c r="E61" s="9" t="str">
        <f>IF(C61&lt;&gt;"",(RANK(D61,$D$10:$D$100)+COUNTIF($D$9:D60,D61)),"")</f>
        <v/>
      </c>
    </row>
    <row r="62" spans="1:5" ht="18" customHeight="1" x14ac:dyDescent="0.25">
      <c r="A62" s="9" t="str">
        <f>IF(Candidatos!A60&lt;&gt;"",Candidatos!A60,"")</f>
        <v/>
      </c>
      <c r="B62" s="29" t="s">
        <v>13</v>
      </c>
      <c r="C62" s="29"/>
      <c r="D62" s="14" t="str">
        <f t="shared" si="0"/>
        <v/>
      </c>
      <c r="E62" s="9" t="str">
        <f>IF(C62&lt;&gt;"",(RANK(D62,$D$10:$D$100)+COUNTIF($D$9:D61,D62)),"")</f>
        <v/>
      </c>
    </row>
    <row r="63" spans="1:5" ht="18" customHeight="1" x14ac:dyDescent="0.25">
      <c r="A63" s="9" t="str">
        <f>IF(Candidatos!A61&lt;&gt;"",Candidatos!A61,"")</f>
        <v/>
      </c>
      <c r="B63" s="29" t="s">
        <v>13</v>
      </c>
      <c r="C63" s="29"/>
      <c r="D63" s="14" t="str">
        <f t="shared" si="0"/>
        <v/>
      </c>
      <c r="E63" s="9" t="str">
        <f>IF(C63&lt;&gt;"",(RANK(D63,$D$10:$D$100)+COUNTIF($D$9:D62,D63)),"")</f>
        <v/>
      </c>
    </row>
    <row r="64" spans="1:5" ht="18" customHeight="1" x14ac:dyDescent="0.25">
      <c r="A64" s="9" t="str">
        <f>IF(Candidatos!A62&lt;&gt;"",Candidatos!A62,"")</f>
        <v/>
      </c>
      <c r="B64" s="29" t="s">
        <v>13</v>
      </c>
      <c r="C64" s="29"/>
      <c r="D64" s="14" t="str">
        <f t="shared" si="0"/>
        <v/>
      </c>
      <c r="E64" s="9" t="str">
        <f>IF(C64&lt;&gt;"",(RANK(D64,$D$10:$D$100)+COUNTIF($D$9:D63,D64)),"")</f>
        <v/>
      </c>
    </row>
    <row r="65" spans="1:5" ht="18" customHeight="1" x14ac:dyDescent="0.25">
      <c r="A65" s="9" t="str">
        <f>IF(Candidatos!A63&lt;&gt;"",Candidatos!A63,"")</f>
        <v/>
      </c>
      <c r="B65" s="29" t="s">
        <v>13</v>
      </c>
      <c r="C65" s="29"/>
      <c r="D65" s="14" t="str">
        <f t="shared" si="0"/>
        <v/>
      </c>
      <c r="E65" s="9" t="str">
        <f>IF(C65&lt;&gt;"",(RANK(D65,$D$10:$D$100)+COUNTIF($D$9:D64,D65)),"")</f>
        <v/>
      </c>
    </row>
    <row r="66" spans="1:5" ht="18" customHeight="1" x14ac:dyDescent="0.25">
      <c r="A66" s="9" t="str">
        <f>IF(Candidatos!A64&lt;&gt;"",Candidatos!A64,"")</f>
        <v/>
      </c>
      <c r="B66" s="29" t="s">
        <v>13</v>
      </c>
      <c r="C66" s="29"/>
      <c r="D66" s="14" t="str">
        <f t="shared" si="0"/>
        <v/>
      </c>
      <c r="E66" s="9" t="str">
        <f>IF(C66&lt;&gt;"",(RANK(D66,$D$10:$D$100)+COUNTIF($D$9:D65,D66)),"")</f>
        <v/>
      </c>
    </row>
    <row r="67" spans="1:5" ht="18" customHeight="1" x14ac:dyDescent="0.25">
      <c r="A67" s="9" t="str">
        <f>IF(Candidatos!A65&lt;&gt;"",Candidatos!A65,"")</f>
        <v/>
      </c>
      <c r="B67" s="29" t="s">
        <v>13</v>
      </c>
      <c r="C67" s="29"/>
      <c r="D67" s="14" t="str">
        <f t="shared" si="0"/>
        <v/>
      </c>
      <c r="E67" s="9" t="str">
        <f>IF(C67&lt;&gt;"",(RANK(D67,$D$10:$D$100)+COUNTIF($D$9:D66,D67)),"")</f>
        <v/>
      </c>
    </row>
    <row r="68" spans="1:5" ht="18" customHeight="1" x14ac:dyDescent="0.25">
      <c r="A68" s="9" t="str">
        <f>IF(Candidatos!A66&lt;&gt;"",Candidatos!A66,"")</f>
        <v/>
      </c>
      <c r="B68" s="29" t="s">
        <v>13</v>
      </c>
      <c r="C68" s="29"/>
      <c r="D68" s="14" t="str">
        <f t="shared" si="0"/>
        <v/>
      </c>
      <c r="E68" s="9" t="str">
        <f>IF(C68&lt;&gt;"",(RANK(D68,$D$10:$D$100)+COUNTIF($D$9:D67,D68)),"")</f>
        <v/>
      </c>
    </row>
    <row r="69" spans="1:5" ht="18" customHeight="1" x14ac:dyDescent="0.25">
      <c r="A69" s="9" t="str">
        <f>IF(Candidatos!A67&lt;&gt;"",Candidatos!A67,"")</f>
        <v/>
      </c>
      <c r="B69" s="29" t="s">
        <v>13</v>
      </c>
      <c r="C69" s="29"/>
      <c r="D69" s="14" t="str">
        <f t="shared" si="0"/>
        <v/>
      </c>
      <c r="E69" s="9" t="str">
        <f>IF(C69&lt;&gt;"",(RANK(D69,$D$10:$D$100)+COUNTIF($D$9:D68,D69)),"")</f>
        <v/>
      </c>
    </row>
    <row r="70" spans="1:5" ht="18" customHeight="1" x14ac:dyDescent="0.25">
      <c r="A70" s="9" t="str">
        <f>IF(Candidatos!A68&lt;&gt;"",Candidatos!A68,"")</f>
        <v/>
      </c>
      <c r="B70" s="29" t="s">
        <v>13</v>
      </c>
      <c r="C70" s="29"/>
      <c r="D70" s="14" t="str">
        <f t="shared" si="0"/>
        <v/>
      </c>
      <c r="E70" s="9" t="str">
        <f>IF(C70&lt;&gt;"",(RANK(D70,$D$10:$D$100)+COUNTIF($D$9:D69,D70)),"")</f>
        <v/>
      </c>
    </row>
    <row r="71" spans="1:5" ht="18" customHeight="1" x14ac:dyDescent="0.25">
      <c r="A71" s="9" t="str">
        <f>IF(Candidatos!A69&lt;&gt;"",Candidatos!A69,"")</f>
        <v/>
      </c>
      <c r="B71" s="29" t="s">
        <v>13</v>
      </c>
      <c r="C71" s="29"/>
      <c r="D71" s="14" t="str">
        <f t="shared" si="0"/>
        <v/>
      </c>
      <c r="E71" s="9" t="str">
        <f>IF(C71&lt;&gt;"",(RANK(D71,$D$10:$D$100)+COUNTIF($D$9:D70,D71)),"")</f>
        <v/>
      </c>
    </row>
    <row r="72" spans="1:5" ht="18" customHeight="1" x14ac:dyDescent="0.25">
      <c r="A72" s="9" t="str">
        <f>IF(Candidatos!A70&lt;&gt;"",Candidatos!A70,"")</f>
        <v/>
      </c>
      <c r="B72" s="29" t="s">
        <v>13</v>
      </c>
      <c r="C72" s="29"/>
      <c r="D72" s="14" t="str">
        <f t="shared" si="0"/>
        <v/>
      </c>
      <c r="E72" s="9" t="str">
        <f>IF(C72&lt;&gt;"",(RANK(D72,$D$10:$D$100)+COUNTIF($D$9:D71,D72)),"")</f>
        <v/>
      </c>
    </row>
    <row r="73" spans="1:5" ht="18" customHeight="1" x14ac:dyDescent="0.25">
      <c r="A73" s="9" t="str">
        <f>IF(Candidatos!A71&lt;&gt;"",Candidatos!A71,"")</f>
        <v/>
      </c>
      <c r="B73" s="29" t="s">
        <v>13</v>
      </c>
      <c r="C73" s="29"/>
      <c r="D73" s="14" t="str">
        <f t="shared" si="0"/>
        <v/>
      </c>
      <c r="E73" s="9" t="str">
        <f>IF(C73&lt;&gt;"",(RANK(D73,$D$10:$D$100)+COUNTIF($D$9:D72,D73)),"")</f>
        <v/>
      </c>
    </row>
    <row r="74" spans="1:5" ht="18" customHeight="1" x14ac:dyDescent="0.25">
      <c r="A74" s="9" t="str">
        <f>IF(Candidatos!A72&lt;&gt;"",Candidatos!A72,"")</f>
        <v/>
      </c>
      <c r="B74" s="29" t="s">
        <v>13</v>
      </c>
      <c r="C74" s="29"/>
      <c r="D74" s="14" t="str">
        <f t="shared" si="0"/>
        <v/>
      </c>
      <c r="E74" s="9" t="str">
        <f>IF(C74&lt;&gt;"",(RANK(D74,$D$10:$D$100)+COUNTIF($D$9:D73,D74)),"")</f>
        <v/>
      </c>
    </row>
    <row r="75" spans="1:5" ht="18" customHeight="1" x14ac:dyDescent="0.25">
      <c r="A75" s="9" t="str">
        <f>IF(Candidatos!A73&lt;&gt;"",Candidatos!A73,"")</f>
        <v/>
      </c>
      <c r="B75" s="29" t="s">
        <v>13</v>
      </c>
      <c r="C75" s="29"/>
      <c r="D75" s="14" t="str">
        <f t="shared" ref="D75:D82" si="1">IF(B75="-","",IF(B75="Sim",TRUNC((3*1)+7*(C75/MAX($C$10:$C$82)),2),TRUNC((3*0)+7*(C75/MAX($C$10:$C$82)),2)))</f>
        <v/>
      </c>
      <c r="E75" s="9" t="str">
        <f>IF(C75&lt;&gt;"",(RANK(D75,$D$10:$D$100)+COUNTIF($D$9:D74,D75)),"")</f>
        <v/>
      </c>
    </row>
    <row r="76" spans="1:5" ht="18" customHeight="1" x14ac:dyDescent="0.25">
      <c r="A76" s="9" t="str">
        <f>IF(Candidatos!A74&lt;&gt;"",Candidatos!A74,"")</f>
        <v/>
      </c>
      <c r="B76" s="29" t="s">
        <v>13</v>
      </c>
      <c r="C76" s="29"/>
      <c r="D76" s="14" t="str">
        <f t="shared" si="1"/>
        <v/>
      </c>
      <c r="E76" s="9" t="str">
        <f>IF(C76&lt;&gt;"",(RANK(D76,$D$10:$D$100)+COUNTIF($D$9:D75,D76)),"")</f>
        <v/>
      </c>
    </row>
    <row r="77" spans="1:5" ht="18" customHeight="1" x14ac:dyDescent="0.25">
      <c r="A77" s="9" t="str">
        <f>IF(Candidatos!A75&lt;&gt;"",Candidatos!A75,"")</f>
        <v/>
      </c>
      <c r="B77" s="29" t="s">
        <v>13</v>
      </c>
      <c r="C77" s="29"/>
      <c r="D77" s="14" t="str">
        <f t="shared" si="1"/>
        <v/>
      </c>
      <c r="E77" s="9" t="str">
        <f>IF(C77&lt;&gt;"",(RANK(D77,$D$10:$D$100)+COUNTIF($D$9:D76,D77)),"")</f>
        <v/>
      </c>
    </row>
    <row r="78" spans="1:5" ht="18" customHeight="1" x14ac:dyDescent="0.25">
      <c r="A78" s="9" t="str">
        <f>IF(Candidatos!A76&lt;&gt;"",Candidatos!A76,"")</f>
        <v/>
      </c>
      <c r="B78" s="29" t="s">
        <v>13</v>
      </c>
      <c r="C78" s="29"/>
      <c r="D78" s="14" t="str">
        <f t="shared" si="1"/>
        <v/>
      </c>
      <c r="E78" s="9" t="str">
        <f>IF(C78&lt;&gt;"",(RANK(D78,$D$10:$D$100)+COUNTIF($D$9:D77,D78)),"")</f>
        <v/>
      </c>
    </row>
    <row r="79" spans="1:5" ht="18" customHeight="1" x14ac:dyDescent="0.25">
      <c r="A79" s="9" t="str">
        <f>IF(Candidatos!A77&lt;&gt;"",Candidatos!A77,"")</f>
        <v/>
      </c>
      <c r="B79" s="29" t="s">
        <v>13</v>
      </c>
      <c r="C79" s="29"/>
      <c r="D79" s="14" t="str">
        <f t="shared" si="1"/>
        <v/>
      </c>
      <c r="E79" s="9" t="str">
        <f>IF(C79&lt;&gt;"",(RANK(D79,$D$10:$D$100)+COUNTIF($D$9:D78,D79)),"")</f>
        <v/>
      </c>
    </row>
    <row r="80" spans="1:5" ht="18" customHeight="1" x14ac:dyDescent="0.25">
      <c r="A80" s="9" t="str">
        <f>IF(Candidatos!A78&lt;&gt;"",Candidatos!A78,"")</f>
        <v/>
      </c>
      <c r="B80" s="29" t="s">
        <v>13</v>
      </c>
      <c r="C80" s="29"/>
      <c r="D80" s="14" t="str">
        <f t="shared" si="1"/>
        <v/>
      </c>
      <c r="E80" s="9" t="str">
        <f>IF(C80&lt;&gt;"",(RANK(D80,$D$10:$D$100)+COUNTIF($D$9:D79,D80)),"")</f>
        <v/>
      </c>
    </row>
    <row r="81" spans="1:5" ht="18" customHeight="1" x14ac:dyDescent="0.25">
      <c r="A81" s="9" t="str">
        <f>IF(Candidatos!A79&lt;&gt;"",Candidatos!A79,"")</f>
        <v/>
      </c>
      <c r="B81" s="29" t="s">
        <v>13</v>
      </c>
      <c r="C81" s="29"/>
      <c r="D81" s="14" t="str">
        <f t="shared" si="1"/>
        <v/>
      </c>
      <c r="E81" s="9" t="str">
        <f>IF(C81&lt;&gt;"",(RANK(D81,$D$10:$D$100)+COUNTIF($D$9:D80,D81)),"")</f>
        <v/>
      </c>
    </row>
    <row r="82" spans="1:5" ht="18" customHeight="1" x14ac:dyDescent="0.25">
      <c r="A82" s="9" t="str">
        <f>IF(Candidatos!A80&lt;&gt;"",Candidatos!A80,"")</f>
        <v/>
      </c>
      <c r="B82" s="29" t="s">
        <v>13</v>
      </c>
      <c r="C82" s="29"/>
      <c r="D82" s="14" t="str">
        <f t="shared" si="1"/>
        <v/>
      </c>
      <c r="E82" s="9" t="str">
        <f>IF(C82&lt;&gt;"",(RANK(D82,$D$10:$D$100)+COUNTIF($D$9:D81,D82)),"")</f>
        <v/>
      </c>
    </row>
  </sheetData>
  <sheetProtection selectLockedCells="1"/>
  <mergeCells count="4">
    <mergeCell ref="A7:E7"/>
    <mergeCell ref="A1:E2"/>
    <mergeCell ref="A4:E4"/>
    <mergeCell ref="A5:E5"/>
  </mergeCells>
  <phoneticPr fontId="2" type="noConversion"/>
  <dataValidations count="1">
    <dataValidation type="list" allowBlank="1" showInputMessage="1" showErrorMessage="1" sqref="B10:B82">
      <formula1>"Sim,Não,-"</formula1>
    </dataValidation>
  </dataValidations>
  <pageMargins left="0.78740157499999996" right="0.78740157499999996" top="1.34375" bottom="0.984251969" header="0.49212598499999999" footer="0.49212598499999999"/>
  <pageSetup paperSize="9" orientation="landscape" r:id="rId1"/>
  <headerFooter alignWithMargins="0">
    <oddHeader>&amp;L&amp;8Universidade Federal de Santa Catarina
&amp;R&amp;G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showGridLines="0" tabSelected="1" view="pageLayout" zoomScaleNormal="100" workbookViewId="0">
      <selection activeCell="B10" sqref="B10"/>
    </sheetView>
  </sheetViews>
  <sheetFormatPr defaultColWidth="9.109375" defaultRowHeight="13.2" x14ac:dyDescent="0.25"/>
  <cols>
    <col min="1" max="1" width="57" style="12" customWidth="1"/>
    <col min="2" max="6" width="9.5546875" style="12" customWidth="1"/>
    <col min="7" max="8" width="9.109375" style="12" hidden="1" customWidth="1"/>
    <col min="9" max="9" width="15.33203125" style="12" customWidth="1"/>
    <col min="10" max="10" width="9.6640625" style="12" customWidth="1"/>
    <col min="11" max="16384" width="9.109375" style="12"/>
  </cols>
  <sheetData>
    <row r="1" spans="1:10" ht="12.75" customHeight="1" x14ac:dyDescent="0.25">
      <c r="A1" s="40" t="str">
        <f>Candidatos!A1</f>
        <v>Departamento de Clínica Médica</v>
      </c>
      <c r="B1" s="40"/>
      <c r="C1" s="40"/>
      <c r="D1" s="40"/>
      <c r="E1" s="40"/>
      <c r="F1" s="40"/>
      <c r="G1" s="40"/>
      <c r="H1" s="40"/>
      <c r="I1" s="40"/>
      <c r="J1" s="13"/>
    </row>
    <row r="2" spans="1:10" ht="12.7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13"/>
    </row>
    <row r="3" spans="1:10" x14ac:dyDescent="0.25">
      <c r="A3" s="7"/>
      <c r="B3" s="7"/>
    </row>
    <row r="4" spans="1:10" x14ac:dyDescent="0.25">
      <c r="A4" s="42" t="str">
        <f>Candidatos!A4</f>
        <v>Área/subárea de conhecimento: Clínica Médica</v>
      </c>
      <c r="B4" s="42"/>
      <c r="C4" s="42"/>
      <c r="D4" s="42"/>
      <c r="E4" s="42"/>
    </row>
    <row r="5" spans="1:10" x14ac:dyDescent="0.25">
      <c r="A5" s="42" t="str">
        <f>Candidatos!A5</f>
        <v>Processo:23080.0455360/2024-79</v>
      </c>
      <c r="B5" s="42"/>
      <c r="C5" s="42"/>
      <c r="D5" s="42"/>
      <c r="E5" s="42"/>
    </row>
    <row r="7" spans="1:10" ht="21" customHeight="1" x14ac:dyDescent="0.25">
      <c r="A7" s="43" t="s">
        <v>18</v>
      </c>
      <c r="B7" s="43"/>
      <c r="C7" s="43"/>
      <c r="D7" s="43"/>
      <c r="E7" s="43"/>
      <c r="F7" s="43"/>
      <c r="G7" s="43"/>
      <c r="H7" s="43"/>
      <c r="I7" s="43"/>
    </row>
    <row r="8" spans="1:10" ht="46.5" customHeight="1" x14ac:dyDescent="0.25">
      <c r="A8" s="15" t="s">
        <v>5</v>
      </c>
      <c r="B8" s="16" t="s">
        <v>7</v>
      </c>
      <c r="C8" s="15" t="s">
        <v>12</v>
      </c>
      <c r="D8" s="17" t="s">
        <v>9</v>
      </c>
      <c r="E8" s="15" t="s">
        <v>11</v>
      </c>
      <c r="F8" s="18" t="s">
        <v>8</v>
      </c>
      <c r="G8" s="19" t="s">
        <v>16</v>
      </c>
      <c r="H8" s="19" t="s">
        <v>17</v>
      </c>
      <c r="I8" s="20" t="s">
        <v>10</v>
      </c>
    </row>
    <row r="9" spans="1:10" ht="36" hidden="1" customHeight="1" x14ac:dyDescent="0.25">
      <c r="A9" s="15"/>
      <c r="B9" s="16"/>
      <c r="C9" s="15"/>
      <c r="D9" s="17"/>
      <c r="E9" s="15"/>
      <c r="F9" s="18"/>
      <c r="G9" s="19"/>
      <c r="H9" s="19"/>
      <c r="I9" s="20"/>
    </row>
    <row r="10" spans="1:10" ht="18.75" customHeight="1" x14ac:dyDescent="0.25">
      <c r="A10" s="15" t="str">
        <f>IF(Candidatos!A8&lt;&gt;"",Candidatos!A8,"")</f>
        <v>JULIA ISABEL RICHTER CICOGNA</v>
      </c>
      <c r="B10" s="22">
        <f>'PROVA DIDÁTICA'!E10</f>
        <v>9.4600000000000009</v>
      </c>
      <c r="C10" s="21">
        <f>IF(B10&lt;&gt;"",(B10*2),"")</f>
        <v>18.920000000000002</v>
      </c>
      <c r="D10" s="23">
        <f>'PROVA DE TÍTULOS'!D10</f>
        <v>3</v>
      </c>
      <c r="E10" s="21">
        <f>IF(D10&lt;&gt;"",(D10*1),"")</f>
        <v>3</v>
      </c>
      <c r="F10" s="24">
        <f>IF(B10&lt;&gt;"",TRUNC(SUM(C10+E10)/3,2),0)</f>
        <v>7.3</v>
      </c>
      <c r="G10" s="25">
        <f>IF(B10="","",IF(AND(B10&gt;=7,F10&gt;=7),RANK(F10,$F$10:$F$82),"Reprovado"))</f>
        <v>2</v>
      </c>
      <c r="H10" s="25">
        <f>IF(G10="reprovado","",F10)</f>
        <v>7.3</v>
      </c>
      <c r="I10" s="20">
        <f>IF(B10="","",IF(AND(B10&gt;=7,F10&gt;=7),RANK(H10,$H$10:$H$82)+COUNTIF($H$9:H9,H10),"Reprovado"))</f>
        <v>1</v>
      </c>
    </row>
    <row r="11" spans="1:10" ht="18.75" customHeight="1" x14ac:dyDescent="0.25">
      <c r="A11" s="9" t="s">
        <v>25</v>
      </c>
      <c r="B11" s="22">
        <f>'PROVA DIDÁTICA'!E11</f>
        <v>6.46</v>
      </c>
      <c r="C11" s="21">
        <f t="shared" ref="C11:C74" si="0">IF(B11&lt;&gt;"",(B11*2),"")</f>
        <v>12.92</v>
      </c>
      <c r="D11" s="23">
        <f>'PROVA DE TÍTULOS'!D11</f>
        <v>10</v>
      </c>
      <c r="E11" s="21">
        <f t="shared" ref="E11:E74" si="1">IF(D11&lt;&gt;"",(D11*1),"")</f>
        <v>10</v>
      </c>
      <c r="F11" s="24">
        <f t="shared" ref="F11:F74" si="2">IF(B11&lt;&gt;"",TRUNC(SUM(C11+E11)/3,2),0)</f>
        <v>7.64</v>
      </c>
      <c r="G11" s="25" t="str">
        <f t="shared" ref="G11:G74" si="3">IF(B11="","",IF(AND(B11&gt;=7,F11&gt;=7),RANK(F11,$F$10:$F$82),"Reprovado"))</f>
        <v>Reprovado</v>
      </c>
      <c r="H11" s="25" t="str">
        <f t="shared" ref="H11:H74" si="4">IF(G11="reprovado","",F11)</f>
        <v/>
      </c>
      <c r="I11" s="20" t="str">
        <f>IF(B11="","",IF(AND(B11&gt;=7,F11&gt;=7),RANK(H11,$H$10:$H$82)+COUNTIF($H$9:H10,H11),"Reprovado"))</f>
        <v>Reprovado</v>
      </c>
    </row>
    <row r="12" spans="1:10" ht="18.75" customHeight="1" x14ac:dyDescent="0.25">
      <c r="A12" s="9" t="s">
        <v>26</v>
      </c>
      <c r="B12" s="22">
        <f>'PROVA DIDÁTICA'!E12</f>
        <v>6.7</v>
      </c>
      <c r="C12" s="21">
        <f t="shared" si="0"/>
        <v>13.4</v>
      </c>
      <c r="D12" s="23">
        <f>'PROVA DE TÍTULOS'!D12</f>
        <v>5.28</v>
      </c>
      <c r="E12" s="21">
        <f t="shared" si="1"/>
        <v>5.28</v>
      </c>
      <c r="F12" s="24">
        <f t="shared" si="2"/>
        <v>6.22</v>
      </c>
      <c r="G12" s="25" t="str">
        <f t="shared" si="3"/>
        <v>Reprovado</v>
      </c>
      <c r="H12" s="25" t="str">
        <f t="shared" si="4"/>
        <v/>
      </c>
      <c r="I12" s="20" t="str">
        <f>IF(B12="","",IF(AND(B12&gt;=7,F12&gt;=7),RANK(H12,$H$10:$H$82)+COUNTIF($H$9:H11,H12),"Reprovado"))</f>
        <v>Reprovado</v>
      </c>
    </row>
    <row r="13" spans="1:10" ht="18.75" customHeight="1" x14ac:dyDescent="0.25">
      <c r="A13" s="9"/>
      <c r="B13" s="22" t="str">
        <f>'PROVA DIDÁTICA'!E13</f>
        <v/>
      </c>
      <c r="C13" s="21" t="str">
        <f t="shared" si="0"/>
        <v/>
      </c>
      <c r="D13" s="23" t="str">
        <f>'PROVA DE TÍTULOS'!D13</f>
        <v/>
      </c>
      <c r="E13" s="21" t="str">
        <f t="shared" si="1"/>
        <v/>
      </c>
      <c r="F13" s="24">
        <f t="shared" si="2"/>
        <v>0</v>
      </c>
      <c r="G13" s="25" t="str">
        <f t="shared" si="3"/>
        <v/>
      </c>
      <c r="H13" s="25">
        <f t="shared" si="4"/>
        <v>0</v>
      </c>
      <c r="I13" s="20" t="str">
        <f>IF(B13="","",IF(AND(B13&gt;=7,F13&gt;=7),RANK(H13,$H$10:$H$82)+COUNTIF($H$9:H12,H13),"Reprovado"))</f>
        <v/>
      </c>
    </row>
    <row r="14" spans="1:10" ht="18.75" customHeight="1" x14ac:dyDescent="0.25">
      <c r="A14" s="15" t="str">
        <f>IF(Candidatos!A12&lt;&gt;"",Candidatos!A12,"")</f>
        <v/>
      </c>
      <c r="B14" s="22" t="str">
        <f>'PROVA DIDÁTICA'!E14</f>
        <v/>
      </c>
      <c r="C14" s="21" t="str">
        <f t="shared" si="0"/>
        <v/>
      </c>
      <c r="D14" s="23" t="str">
        <f>'PROVA DE TÍTULOS'!D14</f>
        <v/>
      </c>
      <c r="E14" s="21" t="str">
        <f t="shared" si="1"/>
        <v/>
      </c>
      <c r="F14" s="24">
        <f t="shared" si="2"/>
        <v>0</v>
      </c>
      <c r="G14" s="25" t="str">
        <f t="shared" si="3"/>
        <v/>
      </c>
      <c r="H14" s="25">
        <f t="shared" si="4"/>
        <v>0</v>
      </c>
      <c r="I14" s="20" t="str">
        <f>IF(B14="","",IF(AND(B14&gt;=7,F14&gt;=7),RANK(H14,$H$10:$H$82)+COUNTIF($H$9:H13,H14),"Reprovado"))</f>
        <v/>
      </c>
    </row>
    <row r="15" spans="1:10" ht="18.75" customHeight="1" x14ac:dyDescent="0.25">
      <c r="A15" s="15" t="str">
        <f>IF(Candidatos!A13&lt;&gt;"",Candidatos!A13,"")</f>
        <v/>
      </c>
      <c r="B15" s="22" t="str">
        <f>'PROVA DIDÁTICA'!E15</f>
        <v/>
      </c>
      <c r="C15" s="21" t="str">
        <f t="shared" si="0"/>
        <v/>
      </c>
      <c r="D15" s="23" t="str">
        <f>'PROVA DE TÍTULOS'!D15</f>
        <v/>
      </c>
      <c r="E15" s="21" t="str">
        <f t="shared" si="1"/>
        <v/>
      </c>
      <c r="F15" s="24">
        <f t="shared" si="2"/>
        <v>0</v>
      </c>
      <c r="G15" s="25" t="str">
        <f t="shared" si="3"/>
        <v/>
      </c>
      <c r="H15" s="25">
        <f t="shared" si="4"/>
        <v>0</v>
      </c>
      <c r="I15" s="20" t="str">
        <f>IF(B15="","",IF(AND(B15&gt;=7,F15&gt;=7),RANK(H15,$H$10:$H$82)+COUNTIF($H$9:H14,H15),"Reprovado"))</f>
        <v/>
      </c>
    </row>
    <row r="16" spans="1:10" ht="18.75" customHeight="1" x14ac:dyDescent="0.25">
      <c r="A16" s="15" t="str">
        <f>IF(Candidatos!A14&lt;&gt;"",Candidatos!A14,"")</f>
        <v/>
      </c>
      <c r="B16" s="22" t="str">
        <f>'PROVA DIDÁTICA'!E16</f>
        <v/>
      </c>
      <c r="C16" s="21" t="str">
        <f t="shared" si="0"/>
        <v/>
      </c>
      <c r="D16" s="23" t="str">
        <f>'PROVA DE TÍTULOS'!D16</f>
        <v/>
      </c>
      <c r="E16" s="21" t="str">
        <f t="shared" si="1"/>
        <v/>
      </c>
      <c r="F16" s="24">
        <f t="shared" si="2"/>
        <v>0</v>
      </c>
      <c r="G16" s="25" t="str">
        <f t="shared" si="3"/>
        <v/>
      </c>
      <c r="H16" s="25">
        <f t="shared" si="4"/>
        <v>0</v>
      </c>
      <c r="I16" s="20" t="str">
        <f>IF(B16="","",IF(AND(B16&gt;=7,F16&gt;=7),RANK(H16,$H$10:$H$82)+COUNTIF($H$9:H15,H16),"Reprovado"))</f>
        <v/>
      </c>
    </row>
    <row r="17" spans="1:9" ht="18.75" customHeight="1" x14ac:dyDescent="0.25">
      <c r="A17" s="15" t="str">
        <f>IF(Candidatos!A15&lt;&gt;"",Candidatos!A15,"")</f>
        <v/>
      </c>
      <c r="B17" s="22" t="str">
        <f>'PROVA DIDÁTICA'!E17</f>
        <v/>
      </c>
      <c r="C17" s="21" t="str">
        <f t="shared" si="0"/>
        <v/>
      </c>
      <c r="D17" s="23" t="str">
        <f>'PROVA DE TÍTULOS'!D17</f>
        <v/>
      </c>
      <c r="E17" s="21" t="str">
        <f t="shared" si="1"/>
        <v/>
      </c>
      <c r="F17" s="24">
        <f t="shared" si="2"/>
        <v>0</v>
      </c>
      <c r="G17" s="25" t="str">
        <f t="shared" si="3"/>
        <v/>
      </c>
      <c r="H17" s="25">
        <f t="shared" si="4"/>
        <v>0</v>
      </c>
      <c r="I17" s="20" t="str">
        <f>IF(B17="","",IF(AND(B17&gt;=7,F17&gt;=7),RANK(H17,$H$10:$H$82)+COUNTIF($H$9:H16,H17),"Reprovado"))</f>
        <v/>
      </c>
    </row>
    <row r="18" spans="1:9" ht="18.75" customHeight="1" x14ac:dyDescent="0.25">
      <c r="A18" s="15" t="str">
        <f>IF(Candidatos!A16&lt;&gt;"",Candidatos!A16,"")</f>
        <v/>
      </c>
      <c r="B18" s="22" t="str">
        <f>'PROVA DIDÁTICA'!E18</f>
        <v/>
      </c>
      <c r="C18" s="21" t="str">
        <f t="shared" si="0"/>
        <v/>
      </c>
      <c r="D18" s="23" t="str">
        <f>'PROVA DE TÍTULOS'!D18</f>
        <v/>
      </c>
      <c r="E18" s="21" t="str">
        <f t="shared" si="1"/>
        <v/>
      </c>
      <c r="F18" s="24">
        <f t="shared" si="2"/>
        <v>0</v>
      </c>
      <c r="G18" s="25" t="str">
        <f t="shared" si="3"/>
        <v/>
      </c>
      <c r="H18" s="25">
        <f t="shared" si="4"/>
        <v>0</v>
      </c>
      <c r="I18" s="20" t="str">
        <f>IF(B18="","",IF(AND(B18&gt;=7,F18&gt;=7),RANK(H18,$H$10:$H$82)+COUNTIF($H$9:H17,H18),"Reprovado"))</f>
        <v/>
      </c>
    </row>
    <row r="19" spans="1:9" ht="18.75" customHeight="1" x14ac:dyDescent="0.25">
      <c r="A19" s="15" t="str">
        <f>IF(Candidatos!A17&lt;&gt;"",Candidatos!A17,"")</f>
        <v/>
      </c>
      <c r="B19" s="22" t="str">
        <f>'PROVA DIDÁTICA'!E19</f>
        <v/>
      </c>
      <c r="C19" s="21" t="str">
        <f t="shared" si="0"/>
        <v/>
      </c>
      <c r="D19" s="23" t="str">
        <f>'PROVA DE TÍTULOS'!D19</f>
        <v/>
      </c>
      <c r="E19" s="21" t="str">
        <f t="shared" si="1"/>
        <v/>
      </c>
      <c r="F19" s="24">
        <f t="shared" si="2"/>
        <v>0</v>
      </c>
      <c r="G19" s="25" t="str">
        <f t="shared" si="3"/>
        <v/>
      </c>
      <c r="H19" s="25">
        <f t="shared" si="4"/>
        <v>0</v>
      </c>
      <c r="I19" s="20" t="str">
        <f>IF(B19="","",IF(AND(B19&gt;=7,F19&gt;=7),RANK(H19,$H$10:$H$82)+COUNTIF($H$9:H18,H19),"Reprovado"))</f>
        <v/>
      </c>
    </row>
    <row r="20" spans="1:9" ht="18.75" customHeight="1" x14ac:dyDescent="0.25">
      <c r="A20" s="15" t="str">
        <f>IF(Candidatos!A18&lt;&gt;"",Candidatos!A18,"")</f>
        <v/>
      </c>
      <c r="B20" s="22" t="str">
        <f>'PROVA DIDÁTICA'!E20</f>
        <v/>
      </c>
      <c r="C20" s="21" t="str">
        <f t="shared" si="0"/>
        <v/>
      </c>
      <c r="D20" s="23" t="str">
        <f>'PROVA DE TÍTULOS'!D20</f>
        <v/>
      </c>
      <c r="E20" s="21" t="str">
        <f t="shared" si="1"/>
        <v/>
      </c>
      <c r="F20" s="24">
        <f t="shared" si="2"/>
        <v>0</v>
      </c>
      <c r="G20" s="25" t="str">
        <f t="shared" si="3"/>
        <v/>
      </c>
      <c r="H20" s="25">
        <f t="shared" si="4"/>
        <v>0</v>
      </c>
      <c r="I20" s="20" t="str">
        <f>IF(B20="","",IF(AND(B20&gt;=7,F20&gt;=7),RANK(H20,$H$10:$H$82)+COUNTIF($H$9:H19,H20),"Reprovado"))</f>
        <v/>
      </c>
    </row>
    <row r="21" spans="1:9" ht="18.75" customHeight="1" x14ac:dyDescent="0.25">
      <c r="A21" s="15" t="str">
        <f>IF(Candidatos!A19&lt;&gt;"",Candidatos!A19,"")</f>
        <v/>
      </c>
      <c r="B21" s="22" t="str">
        <f>'PROVA DIDÁTICA'!E21</f>
        <v/>
      </c>
      <c r="C21" s="21" t="str">
        <f t="shared" si="0"/>
        <v/>
      </c>
      <c r="D21" s="23" t="str">
        <f>'PROVA DE TÍTULOS'!D21</f>
        <v/>
      </c>
      <c r="E21" s="21" t="str">
        <f t="shared" si="1"/>
        <v/>
      </c>
      <c r="F21" s="24">
        <f t="shared" si="2"/>
        <v>0</v>
      </c>
      <c r="G21" s="25" t="str">
        <f t="shared" si="3"/>
        <v/>
      </c>
      <c r="H21" s="25">
        <f t="shared" si="4"/>
        <v>0</v>
      </c>
      <c r="I21" s="20" t="str">
        <f>IF(B21="","",IF(AND(B21&gt;=7,F21&gt;=7),RANK(H21,$H$10:$H$82)+COUNTIF($H$9:H20,H21),"Reprovado"))</f>
        <v/>
      </c>
    </row>
    <row r="22" spans="1:9" ht="18.75" customHeight="1" x14ac:dyDescent="0.25">
      <c r="A22" s="15" t="str">
        <f>IF(Candidatos!A20&lt;&gt;"",Candidatos!A20,"")</f>
        <v/>
      </c>
      <c r="B22" s="22" t="str">
        <f>'PROVA DIDÁTICA'!E22</f>
        <v/>
      </c>
      <c r="C22" s="21" t="str">
        <f t="shared" si="0"/>
        <v/>
      </c>
      <c r="D22" s="23" t="str">
        <f>'PROVA DE TÍTULOS'!D22</f>
        <v/>
      </c>
      <c r="E22" s="21" t="str">
        <f t="shared" si="1"/>
        <v/>
      </c>
      <c r="F22" s="24">
        <f t="shared" si="2"/>
        <v>0</v>
      </c>
      <c r="G22" s="25" t="str">
        <f t="shared" si="3"/>
        <v/>
      </c>
      <c r="H22" s="25">
        <f t="shared" si="4"/>
        <v>0</v>
      </c>
      <c r="I22" s="20" t="str">
        <f>IF(B22="","",IF(AND(B22&gt;=7,F22&gt;=7),RANK(H22,$H$10:$H$82)+COUNTIF($H$9:H21,H22),"Reprovado"))</f>
        <v/>
      </c>
    </row>
    <row r="23" spans="1:9" ht="18.75" customHeight="1" x14ac:dyDescent="0.25">
      <c r="A23" s="15" t="str">
        <f>IF(Candidatos!A21&lt;&gt;"",Candidatos!A21,"")</f>
        <v/>
      </c>
      <c r="B23" s="22" t="str">
        <f>'PROVA DIDÁTICA'!E23</f>
        <v/>
      </c>
      <c r="C23" s="21" t="str">
        <f t="shared" si="0"/>
        <v/>
      </c>
      <c r="D23" s="23" t="str">
        <f>'PROVA DE TÍTULOS'!D23</f>
        <v/>
      </c>
      <c r="E23" s="21" t="str">
        <f t="shared" si="1"/>
        <v/>
      </c>
      <c r="F23" s="24">
        <f t="shared" si="2"/>
        <v>0</v>
      </c>
      <c r="G23" s="25" t="str">
        <f t="shared" si="3"/>
        <v/>
      </c>
      <c r="H23" s="25">
        <f t="shared" si="4"/>
        <v>0</v>
      </c>
      <c r="I23" s="20" t="str">
        <f>IF(B23="","",IF(AND(B23&gt;=7,F23&gt;=7),RANK(H23,$H$10:$H$82)+COUNTIF($H$9:H22,H23),"Reprovado"))</f>
        <v/>
      </c>
    </row>
    <row r="24" spans="1:9" ht="18.75" customHeight="1" x14ac:dyDescent="0.25">
      <c r="A24" s="15" t="str">
        <f>IF(Candidatos!A22&lt;&gt;"",Candidatos!A22,"")</f>
        <v/>
      </c>
      <c r="B24" s="22" t="str">
        <f>'PROVA DIDÁTICA'!E24</f>
        <v/>
      </c>
      <c r="C24" s="21" t="str">
        <f t="shared" si="0"/>
        <v/>
      </c>
      <c r="D24" s="23" t="str">
        <f>'PROVA DE TÍTULOS'!D24</f>
        <v/>
      </c>
      <c r="E24" s="21" t="str">
        <f t="shared" si="1"/>
        <v/>
      </c>
      <c r="F24" s="24">
        <f t="shared" si="2"/>
        <v>0</v>
      </c>
      <c r="G24" s="25" t="str">
        <f t="shared" si="3"/>
        <v/>
      </c>
      <c r="H24" s="25">
        <f t="shared" si="4"/>
        <v>0</v>
      </c>
      <c r="I24" s="20" t="str">
        <f>IF(B24="","",IF(AND(B24&gt;=7,F24&gt;=7),RANK(H24,$H$10:$H$82)+COUNTIF($H$9:H23,H24),"Reprovado"))</f>
        <v/>
      </c>
    </row>
    <row r="25" spans="1:9" ht="18.75" customHeight="1" x14ac:dyDescent="0.25">
      <c r="A25" s="15" t="str">
        <f>IF(Candidatos!A23&lt;&gt;"",Candidatos!A23,"")</f>
        <v/>
      </c>
      <c r="B25" s="22" t="str">
        <f>'PROVA DIDÁTICA'!E25</f>
        <v/>
      </c>
      <c r="C25" s="21" t="str">
        <f t="shared" si="0"/>
        <v/>
      </c>
      <c r="D25" s="23" t="str">
        <f>'PROVA DE TÍTULOS'!D25</f>
        <v/>
      </c>
      <c r="E25" s="21" t="str">
        <f t="shared" si="1"/>
        <v/>
      </c>
      <c r="F25" s="24">
        <f t="shared" si="2"/>
        <v>0</v>
      </c>
      <c r="G25" s="25" t="str">
        <f t="shared" si="3"/>
        <v/>
      </c>
      <c r="H25" s="25">
        <f t="shared" si="4"/>
        <v>0</v>
      </c>
      <c r="I25" s="20" t="str">
        <f>IF(B25="","",IF(AND(B25&gt;=7,F25&gt;=7),RANK(H25,$H$10:$H$82)+COUNTIF($H$9:H24,H25),"Reprovado"))</f>
        <v/>
      </c>
    </row>
    <row r="26" spans="1:9" ht="18.75" customHeight="1" x14ac:dyDescent="0.25">
      <c r="A26" s="15" t="str">
        <f>IF(Candidatos!A24&lt;&gt;"",Candidatos!A24,"")</f>
        <v/>
      </c>
      <c r="B26" s="22" t="str">
        <f>'PROVA DIDÁTICA'!E26</f>
        <v/>
      </c>
      <c r="C26" s="21" t="str">
        <f t="shared" si="0"/>
        <v/>
      </c>
      <c r="D26" s="23" t="str">
        <f>'PROVA DE TÍTULOS'!D26</f>
        <v/>
      </c>
      <c r="E26" s="21" t="str">
        <f t="shared" si="1"/>
        <v/>
      </c>
      <c r="F26" s="24">
        <f t="shared" si="2"/>
        <v>0</v>
      </c>
      <c r="G26" s="25" t="str">
        <f t="shared" si="3"/>
        <v/>
      </c>
      <c r="H26" s="25">
        <f t="shared" si="4"/>
        <v>0</v>
      </c>
      <c r="I26" s="20" t="str">
        <f>IF(B26="","",IF(AND(B26&gt;=7,F26&gt;=7),RANK(H26,$H$10:$H$82)+COUNTIF($H$9:H25,H26),"Reprovado"))</f>
        <v/>
      </c>
    </row>
    <row r="27" spans="1:9" ht="18.75" customHeight="1" x14ac:dyDescent="0.25">
      <c r="A27" s="15" t="str">
        <f>IF(Candidatos!A25&lt;&gt;"",Candidatos!A25,"")</f>
        <v/>
      </c>
      <c r="B27" s="22" t="str">
        <f>'PROVA DIDÁTICA'!E27</f>
        <v/>
      </c>
      <c r="C27" s="21" t="str">
        <f t="shared" si="0"/>
        <v/>
      </c>
      <c r="D27" s="23" t="str">
        <f>'PROVA DE TÍTULOS'!D27</f>
        <v/>
      </c>
      <c r="E27" s="21" t="str">
        <f t="shared" si="1"/>
        <v/>
      </c>
      <c r="F27" s="24">
        <f t="shared" si="2"/>
        <v>0</v>
      </c>
      <c r="G27" s="25" t="str">
        <f t="shared" si="3"/>
        <v/>
      </c>
      <c r="H27" s="25">
        <f t="shared" si="4"/>
        <v>0</v>
      </c>
      <c r="I27" s="20" t="str">
        <f>IF(B27="","",IF(AND(B27&gt;=7,F27&gt;=7),RANK(H27,$H$10:$H$82)+COUNTIF($H$9:H26,H27),"Reprovado"))</f>
        <v/>
      </c>
    </row>
    <row r="28" spans="1:9" ht="18.75" customHeight="1" x14ac:dyDescent="0.25">
      <c r="A28" s="15" t="str">
        <f>IF(Candidatos!A26&lt;&gt;"",Candidatos!A26,"")</f>
        <v/>
      </c>
      <c r="B28" s="22" t="str">
        <f>'PROVA DIDÁTICA'!E28</f>
        <v/>
      </c>
      <c r="C28" s="21" t="str">
        <f t="shared" si="0"/>
        <v/>
      </c>
      <c r="D28" s="23" t="str">
        <f>'PROVA DE TÍTULOS'!D28</f>
        <v/>
      </c>
      <c r="E28" s="21" t="str">
        <f t="shared" si="1"/>
        <v/>
      </c>
      <c r="F28" s="24">
        <f t="shared" si="2"/>
        <v>0</v>
      </c>
      <c r="G28" s="25" t="str">
        <f t="shared" si="3"/>
        <v/>
      </c>
      <c r="H28" s="25">
        <f t="shared" si="4"/>
        <v>0</v>
      </c>
      <c r="I28" s="20" t="str">
        <f>IF(B28="","",IF(AND(B28&gt;=7,F28&gt;=7),RANK(H28,$H$10:$H$82)+COUNTIF($H$9:H27,H28),"Reprovado"))</f>
        <v/>
      </c>
    </row>
    <row r="29" spans="1:9" ht="18.75" customHeight="1" x14ac:dyDescent="0.25">
      <c r="A29" s="15" t="str">
        <f>IF(Candidatos!A27&lt;&gt;"",Candidatos!A27,"")</f>
        <v/>
      </c>
      <c r="B29" s="22" t="str">
        <f>'PROVA DIDÁTICA'!E29</f>
        <v/>
      </c>
      <c r="C29" s="21" t="str">
        <f t="shared" si="0"/>
        <v/>
      </c>
      <c r="D29" s="23" t="str">
        <f>'PROVA DE TÍTULOS'!D29</f>
        <v/>
      </c>
      <c r="E29" s="21" t="str">
        <f t="shared" si="1"/>
        <v/>
      </c>
      <c r="F29" s="24">
        <f t="shared" si="2"/>
        <v>0</v>
      </c>
      <c r="G29" s="25" t="str">
        <f t="shared" si="3"/>
        <v/>
      </c>
      <c r="H29" s="25">
        <f t="shared" si="4"/>
        <v>0</v>
      </c>
      <c r="I29" s="20" t="str">
        <f>IF(B29="","",IF(AND(B29&gt;=7,F29&gt;=7),RANK(H29,$H$10:$H$82)+COUNTIF($H$9:H28,H29),"Reprovado"))</f>
        <v/>
      </c>
    </row>
    <row r="30" spans="1:9" ht="18.75" customHeight="1" x14ac:dyDescent="0.25">
      <c r="A30" s="15" t="str">
        <f>IF(Candidatos!A28&lt;&gt;"",Candidatos!A28,"")</f>
        <v/>
      </c>
      <c r="B30" s="22" t="str">
        <f>'PROVA DIDÁTICA'!E30</f>
        <v/>
      </c>
      <c r="C30" s="21" t="str">
        <f t="shared" si="0"/>
        <v/>
      </c>
      <c r="D30" s="23" t="str">
        <f>'PROVA DE TÍTULOS'!D30</f>
        <v/>
      </c>
      <c r="E30" s="21" t="str">
        <f t="shared" si="1"/>
        <v/>
      </c>
      <c r="F30" s="24">
        <f t="shared" si="2"/>
        <v>0</v>
      </c>
      <c r="G30" s="25" t="str">
        <f t="shared" si="3"/>
        <v/>
      </c>
      <c r="H30" s="25">
        <f t="shared" si="4"/>
        <v>0</v>
      </c>
      <c r="I30" s="20" t="str">
        <f>IF(B30="","",IF(AND(B30&gt;=7,F30&gt;=7),RANK(H30,$H$10:$H$82)+COUNTIF($H$9:H29,H30),"Reprovado"))</f>
        <v/>
      </c>
    </row>
    <row r="31" spans="1:9" ht="18.75" customHeight="1" x14ac:dyDescent="0.25">
      <c r="A31" s="15" t="str">
        <f>IF(Candidatos!A29&lt;&gt;"",Candidatos!A29,"")</f>
        <v/>
      </c>
      <c r="B31" s="22" t="str">
        <f>'PROVA DIDÁTICA'!E31</f>
        <v/>
      </c>
      <c r="C31" s="21" t="str">
        <f t="shared" si="0"/>
        <v/>
      </c>
      <c r="D31" s="23" t="str">
        <f>'PROVA DE TÍTULOS'!D31</f>
        <v/>
      </c>
      <c r="E31" s="21" t="str">
        <f t="shared" si="1"/>
        <v/>
      </c>
      <c r="F31" s="24">
        <f t="shared" si="2"/>
        <v>0</v>
      </c>
      <c r="G31" s="25" t="str">
        <f t="shared" si="3"/>
        <v/>
      </c>
      <c r="H31" s="25">
        <f t="shared" si="4"/>
        <v>0</v>
      </c>
      <c r="I31" s="20" t="str">
        <f>IF(B31="","",IF(AND(B31&gt;=7,F31&gt;=7),RANK(H31,$H$10:$H$82)+COUNTIF($H$9:H30,H31),"Reprovado"))</f>
        <v/>
      </c>
    </row>
    <row r="32" spans="1:9" ht="18.75" customHeight="1" x14ac:dyDescent="0.25">
      <c r="A32" s="15" t="str">
        <f>IF(Candidatos!A30&lt;&gt;"",Candidatos!A30,"")</f>
        <v/>
      </c>
      <c r="B32" s="22" t="str">
        <f>'PROVA DIDÁTICA'!E32</f>
        <v/>
      </c>
      <c r="C32" s="21" t="str">
        <f t="shared" si="0"/>
        <v/>
      </c>
      <c r="D32" s="23" t="str">
        <f>'PROVA DE TÍTULOS'!D32</f>
        <v/>
      </c>
      <c r="E32" s="21" t="str">
        <f t="shared" si="1"/>
        <v/>
      </c>
      <c r="F32" s="24">
        <f t="shared" si="2"/>
        <v>0</v>
      </c>
      <c r="G32" s="25" t="str">
        <f t="shared" si="3"/>
        <v/>
      </c>
      <c r="H32" s="25">
        <f t="shared" si="4"/>
        <v>0</v>
      </c>
      <c r="I32" s="20" t="str">
        <f>IF(B32="","",IF(AND(B32&gt;=7,F32&gt;=7),RANK(H32,$H$10:$H$82)+COUNTIF($H$9:H31,H32),"Reprovado"))</f>
        <v/>
      </c>
    </row>
    <row r="33" spans="1:9" ht="18.75" customHeight="1" x14ac:dyDescent="0.25">
      <c r="A33" s="15" t="str">
        <f>IF(Candidatos!A31&lt;&gt;"",Candidatos!A31,"")</f>
        <v/>
      </c>
      <c r="B33" s="22" t="str">
        <f>'PROVA DIDÁTICA'!E33</f>
        <v/>
      </c>
      <c r="C33" s="21" t="str">
        <f t="shared" si="0"/>
        <v/>
      </c>
      <c r="D33" s="23" t="str">
        <f>'PROVA DE TÍTULOS'!D33</f>
        <v/>
      </c>
      <c r="E33" s="21" t="str">
        <f t="shared" si="1"/>
        <v/>
      </c>
      <c r="F33" s="24">
        <f t="shared" si="2"/>
        <v>0</v>
      </c>
      <c r="G33" s="25" t="str">
        <f t="shared" si="3"/>
        <v/>
      </c>
      <c r="H33" s="25">
        <f t="shared" si="4"/>
        <v>0</v>
      </c>
      <c r="I33" s="20" t="str">
        <f>IF(B33="","",IF(AND(B33&gt;=7,F33&gt;=7),RANK(H33,$H$10:$H$82)+COUNTIF($H$9:H32,H33),"Reprovado"))</f>
        <v/>
      </c>
    </row>
    <row r="34" spans="1:9" ht="18.75" customHeight="1" x14ac:dyDescent="0.25">
      <c r="A34" s="15" t="str">
        <f>IF(Candidatos!A32&lt;&gt;"",Candidatos!A32,"")</f>
        <v/>
      </c>
      <c r="B34" s="22" t="str">
        <f>'PROVA DIDÁTICA'!E34</f>
        <v/>
      </c>
      <c r="C34" s="21" t="str">
        <f t="shared" si="0"/>
        <v/>
      </c>
      <c r="D34" s="23" t="str">
        <f>'PROVA DE TÍTULOS'!D34</f>
        <v/>
      </c>
      <c r="E34" s="21" t="str">
        <f t="shared" si="1"/>
        <v/>
      </c>
      <c r="F34" s="24">
        <f t="shared" si="2"/>
        <v>0</v>
      </c>
      <c r="G34" s="25" t="str">
        <f t="shared" si="3"/>
        <v/>
      </c>
      <c r="H34" s="25">
        <f t="shared" si="4"/>
        <v>0</v>
      </c>
      <c r="I34" s="20" t="str">
        <f>IF(B34="","",IF(AND(B34&gt;=7,F34&gt;=7),RANK(H34,$H$10:$H$82)+COUNTIF($H$9:H33,H34),"Reprovado"))</f>
        <v/>
      </c>
    </row>
    <row r="35" spans="1:9" ht="18.75" customHeight="1" x14ac:dyDescent="0.25">
      <c r="A35" s="15" t="str">
        <f>IF(Candidatos!A33&lt;&gt;"",Candidatos!A33,"")</f>
        <v/>
      </c>
      <c r="B35" s="22" t="str">
        <f>'PROVA DIDÁTICA'!E35</f>
        <v/>
      </c>
      <c r="C35" s="21" t="str">
        <f t="shared" si="0"/>
        <v/>
      </c>
      <c r="D35" s="23" t="str">
        <f>'PROVA DE TÍTULOS'!D35</f>
        <v/>
      </c>
      <c r="E35" s="21" t="str">
        <f t="shared" si="1"/>
        <v/>
      </c>
      <c r="F35" s="24">
        <f t="shared" si="2"/>
        <v>0</v>
      </c>
      <c r="G35" s="25" t="str">
        <f t="shared" si="3"/>
        <v/>
      </c>
      <c r="H35" s="25">
        <f t="shared" si="4"/>
        <v>0</v>
      </c>
      <c r="I35" s="20" t="str">
        <f>IF(B35="","",IF(AND(B35&gt;=7,F35&gt;=7),RANK(H35,$H$10:$H$82)+COUNTIF($H$9:H34,H35),"Reprovado"))</f>
        <v/>
      </c>
    </row>
    <row r="36" spans="1:9" ht="18.75" customHeight="1" x14ac:dyDescent="0.25">
      <c r="A36" s="15" t="str">
        <f>IF(Candidatos!A34&lt;&gt;"",Candidatos!A34,"")</f>
        <v/>
      </c>
      <c r="B36" s="22" t="str">
        <f>'PROVA DIDÁTICA'!E36</f>
        <v/>
      </c>
      <c r="C36" s="21" t="str">
        <f t="shared" si="0"/>
        <v/>
      </c>
      <c r="D36" s="23" t="str">
        <f>'PROVA DE TÍTULOS'!D36</f>
        <v/>
      </c>
      <c r="E36" s="21" t="str">
        <f t="shared" si="1"/>
        <v/>
      </c>
      <c r="F36" s="24">
        <f t="shared" si="2"/>
        <v>0</v>
      </c>
      <c r="G36" s="25" t="str">
        <f t="shared" si="3"/>
        <v/>
      </c>
      <c r="H36" s="25">
        <f t="shared" si="4"/>
        <v>0</v>
      </c>
      <c r="I36" s="20" t="str">
        <f>IF(B36="","",IF(AND(B36&gt;=7,F36&gt;=7),RANK(H36,$H$10:$H$82)+COUNTIF($H$9:H35,H36),"Reprovado"))</f>
        <v/>
      </c>
    </row>
    <row r="37" spans="1:9" ht="18.75" customHeight="1" x14ac:dyDescent="0.25">
      <c r="A37" s="15" t="str">
        <f>IF(Candidatos!A35&lt;&gt;"",Candidatos!A35,"")</f>
        <v/>
      </c>
      <c r="B37" s="22" t="str">
        <f>'PROVA DIDÁTICA'!E37</f>
        <v/>
      </c>
      <c r="C37" s="21" t="str">
        <f t="shared" si="0"/>
        <v/>
      </c>
      <c r="D37" s="23" t="str">
        <f>'PROVA DE TÍTULOS'!D37</f>
        <v/>
      </c>
      <c r="E37" s="21" t="str">
        <f t="shared" si="1"/>
        <v/>
      </c>
      <c r="F37" s="24">
        <f t="shared" si="2"/>
        <v>0</v>
      </c>
      <c r="G37" s="25" t="str">
        <f t="shared" si="3"/>
        <v/>
      </c>
      <c r="H37" s="25">
        <f t="shared" si="4"/>
        <v>0</v>
      </c>
      <c r="I37" s="20" t="str">
        <f>IF(B37="","",IF(AND(B37&gt;=7,F37&gt;=7),RANK(H37,$H$10:$H$82)+COUNTIF($H$9:H36,H37),"Reprovado"))</f>
        <v/>
      </c>
    </row>
    <row r="38" spans="1:9" ht="18.75" customHeight="1" x14ac:dyDescent="0.25">
      <c r="A38" s="15" t="str">
        <f>IF(Candidatos!A36&lt;&gt;"",Candidatos!A36,"")</f>
        <v/>
      </c>
      <c r="B38" s="22" t="str">
        <f>'PROVA DIDÁTICA'!E38</f>
        <v/>
      </c>
      <c r="C38" s="21" t="str">
        <f t="shared" si="0"/>
        <v/>
      </c>
      <c r="D38" s="23" t="str">
        <f>'PROVA DE TÍTULOS'!D38</f>
        <v/>
      </c>
      <c r="E38" s="21" t="str">
        <f t="shared" si="1"/>
        <v/>
      </c>
      <c r="F38" s="24">
        <f t="shared" si="2"/>
        <v>0</v>
      </c>
      <c r="G38" s="25" t="str">
        <f t="shared" si="3"/>
        <v/>
      </c>
      <c r="H38" s="25">
        <f t="shared" si="4"/>
        <v>0</v>
      </c>
      <c r="I38" s="20" t="str">
        <f>IF(B38="","",IF(AND(B38&gt;=7,F38&gt;=7),RANK(H38,$H$10:$H$82)+COUNTIF($H$9:H37,H38),"Reprovado"))</f>
        <v/>
      </c>
    </row>
    <row r="39" spans="1:9" ht="18.75" customHeight="1" x14ac:dyDescent="0.25">
      <c r="A39" s="15" t="str">
        <f>IF(Candidatos!A37&lt;&gt;"",Candidatos!A37,"")</f>
        <v/>
      </c>
      <c r="B39" s="22" t="str">
        <f>'PROVA DIDÁTICA'!E39</f>
        <v/>
      </c>
      <c r="C39" s="21" t="str">
        <f t="shared" si="0"/>
        <v/>
      </c>
      <c r="D39" s="23" t="str">
        <f>'PROVA DE TÍTULOS'!D39</f>
        <v/>
      </c>
      <c r="E39" s="21" t="str">
        <f t="shared" si="1"/>
        <v/>
      </c>
      <c r="F39" s="24">
        <f t="shared" si="2"/>
        <v>0</v>
      </c>
      <c r="G39" s="25" t="str">
        <f t="shared" si="3"/>
        <v/>
      </c>
      <c r="H39" s="25">
        <f t="shared" si="4"/>
        <v>0</v>
      </c>
      <c r="I39" s="20" t="str">
        <f>IF(B39="","",IF(AND(B39&gt;=7,F39&gt;=7),RANK(H39,$H$10:$H$82)+COUNTIF($H$9:H38,H39),"Reprovado"))</f>
        <v/>
      </c>
    </row>
    <row r="40" spans="1:9" ht="18.75" customHeight="1" x14ac:dyDescent="0.25">
      <c r="A40" s="15" t="str">
        <f>IF(Candidatos!A38&lt;&gt;"",Candidatos!A38,"")</f>
        <v/>
      </c>
      <c r="B40" s="22" t="str">
        <f>'PROVA DIDÁTICA'!E40</f>
        <v/>
      </c>
      <c r="C40" s="21" t="str">
        <f t="shared" si="0"/>
        <v/>
      </c>
      <c r="D40" s="23" t="str">
        <f>'PROVA DE TÍTULOS'!D40</f>
        <v/>
      </c>
      <c r="E40" s="21" t="str">
        <f t="shared" si="1"/>
        <v/>
      </c>
      <c r="F40" s="24">
        <f t="shared" si="2"/>
        <v>0</v>
      </c>
      <c r="G40" s="25" t="str">
        <f t="shared" si="3"/>
        <v/>
      </c>
      <c r="H40" s="25">
        <f t="shared" si="4"/>
        <v>0</v>
      </c>
      <c r="I40" s="20" t="str">
        <f>IF(B40="","",IF(AND(B40&gt;=7,F40&gt;=7),RANK(H40,$H$10:$H$82)+COUNTIF($H$9:H39,H40),"Reprovado"))</f>
        <v/>
      </c>
    </row>
    <row r="41" spans="1:9" ht="18.75" customHeight="1" x14ac:dyDescent="0.25">
      <c r="A41" s="15" t="str">
        <f>IF(Candidatos!A39&lt;&gt;"",Candidatos!A39,"")</f>
        <v/>
      </c>
      <c r="B41" s="22" t="str">
        <f>'PROVA DIDÁTICA'!E41</f>
        <v/>
      </c>
      <c r="C41" s="21" t="str">
        <f t="shared" si="0"/>
        <v/>
      </c>
      <c r="D41" s="23" t="str">
        <f>'PROVA DE TÍTULOS'!D41</f>
        <v/>
      </c>
      <c r="E41" s="21" t="str">
        <f t="shared" si="1"/>
        <v/>
      </c>
      <c r="F41" s="24">
        <f t="shared" si="2"/>
        <v>0</v>
      </c>
      <c r="G41" s="25" t="str">
        <f t="shared" si="3"/>
        <v/>
      </c>
      <c r="H41" s="25">
        <f t="shared" si="4"/>
        <v>0</v>
      </c>
      <c r="I41" s="20" t="str">
        <f>IF(B41="","",IF(AND(B41&gt;=7,F41&gt;=7),RANK(H41,$H$10:$H$82)+COUNTIF($H$9:H40,H41),"Reprovado"))</f>
        <v/>
      </c>
    </row>
    <row r="42" spans="1:9" ht="18.75" customHeight="1" x14ac:dyDescent="0.25">
      <c r="A42" s="15" t="str">
        <f>IF(Candidatos!A40&lt;&gt;"",Candidatos!A40,"")</f>
        <v/>
      </c>
      <c r="B42" s="22" t="str">
        <f>'PROVA DIDÁTICA'!E42</f>
        <v/>
      </c>
      <c r="C42" s="21" t="str">
        <f t="shared" si="0"/>
        <v/>
      </c>
      <c r="D42" s="23" t="str">
        <f>'PROVA DE TÍTULOS'!D42</f>
        <v/>
      </c>
      <c r="E42" s="21" t="str">
        <f t="shared" si="1"/>
        <v/>
      </c>
      <c r="F42" s="24">
        <f t="shared" si="2"/>
        <v>0</v>
      </c>
      <c r="G42" s="25" t="str">
        <f t="shared" si="3"/>
        <v/>
      </c>
      <c r="H42" s="25">
        <f t="shared" si="4"/>
        <v>0</v>
      </c>
      <c r="I42" s="20" t="str">
        <f>IF(B42="","",IF(AND(B42&gt;=7,F42&gt;=7),RANK(H42,$H$10:$H$82)+COUNTIF($H$9:H41,H42),"Reprovado"))</f>
        <v/>
      </c>
    </row>
    <row r="43" spans="1:9" ht="18.75" customHeight="1" x14ac:dyDescent="0.25">
      <c r="A43" s="15" t="str">
        <f>IF(Candidatos!A41&lt;&gt;"",Candidatos!A41,"")</f>
        <v/>
      </c>
      <c r="B43" s="22" t="str">
        <f>'PROVA DIDÁTICA'!E43</f>
        <v/>
      </c>
      <c r="C43" s="21" t="str">
        <f t="shared" si="0"/>
        <v/>
      </c>
      <c r="D43" s="23" t="str">
        <f>'PROVA DE TÍTULOS'!D43</f>
        <v/>
      </c>
      <c r="E43" s="21" t="str">
        <f t="shared" si="1"/>
        <v/>
      </c>
      <c r="F43" s="24">
        <f t="shared" si="2"/>
        <v>0</v>
      </c>
      <c r="G43" s="25" t="str">
        <f t="shared" si="3"/>
        <v/>
      </c>
      <c r="H43" s="25">
        <f t="shared" si="4"/>
        <v>0</v>
      </c>
      <c r="I43" s="20" t="str">
        <f>IF(B43="","",IF(AND(B43&gt;=7,F43&gt;=7),RANK(H43,$H$10:$H$82)+COUNTIF($H$9:H42,H43),"Reprovado"))</f>
        <v/>
      </c>
    </row>
    <row r="44" spans="1:9" ht="18.75" customHeight="1" x14ac:dyDescent="0.25">
      <c r="A44" s="15" t="str">
        <f>IF(Candidatos!A42&lt;&gt;"",Candidatos!A42,"")</f>
        <v/>
      </c>
      <c r="B44" s="22" t="str">
        <f>'PROVA DIDÁTICA'!E44</f>
        <v/>
      </c>
      <c r="C44" s="21" t="str">
        <f t="shared" si="0"/>
        <v/>
      </c>
      <c r="D44" s="23" t="str">
        <f>'PROVA DE TÍTULOS'!D44</f>
        <v/>
      </c>
      <c r="E44" s="21" t="str">
        <f t="shared" si="1"/>
        <v/>
      </c>
      <c r="F44" s="24">
        <f t="shared" si="2"/>
        <v>0</v>
      </c>
      <c r="G44" s="25" t="str">
        <f t="shared" si="3"/>
        <v/>
      </c>
      <c r="H44" s="25">
        <f t="shared" si="4"/>
        <v>0</v>
      </c>
      <c r="I44" s="20" t="str">
        <f>IF(B44="","",IF(AND(B44&gt;=7,F44&gt;=7),RANK(H44,$H$10:$H$82)+COUNTIF($H$9:H43,H44),"Reprovado"))</f>
        <v/>
      </c>
    </row>
    <row r="45" spans="1:9" ht="18.75" customHeight="1" x14ac:dyDescent="0.25">
      <c r="A45" s="15" t="str">
        <f>IF(Candidatos!A43&lt;&gt;"",Candidatos!A43,"")</f>
        <v/>
      </c>
      <c r="B45" s="22" t="str">
        <f>'PROVA DIDÁTICA'!E45</f>
        <v/>
      </c>
      <c r="C45" s="21" t="str">
        <f t="shared" si="0"/>
        <v/>
      </c>
      <c r="D45" s="23" t="str">
        <f>'PROVA DE TÍTULOS'!D45</f>
        <v/>
      </c>
      <c r="E45" s="21" t="str">
        <f t="shared" si="1"/>
        <v/>
      </c>
      <c r="F45" s="24">
        <f t="shared" si="2"/>
        <v>0</v>
      </c>
      <c r="G45" s="25" t="str">
        <f t="shared" si="3"/>
        <v/>
      </c>
      <c r="H45" s="25">
        <f t="shared" si="4"/>
        <v>0</v>
      </c>
      <c r="I45" s="20" t="str">
        <f>IF(B45="","",IF(AND(B45&gt;=7,F45&gt;=7),RANK(H45,$H$10:$H$82)+COUNTIF($H$9:H44,H45),"Reprovado"))</f>
        <v/>
      </c>
    </row>
    <row r="46" spans="1:9" ht="18.75" customHeight="1" x14ac:dyDescent="0.25">
      <c r="A46" s="15" t="str">
        <f>IF(Candidatos!A44&lt;&gt;"",Candidatos!A44,"")</f>
        <v/>
      </c>
      <c r="B46" s="22" t="str">
        <f>'PROVA DIDÁTICA'!E46</f>
        <v/>
      </c>
      <c r="C46" s="21" t="str">
        <f t="shared" si="0"/>
        <v/>
      </c>
      <c r="D46" s="23" t="str">
        <f>'PROVA DE TÍTULOS'!D46</f>
        <v/>
      </c>
      <c r="E46" s="21" t="str">
        <f t="shared" si="1"/>
        <v/>
      </c>
      <c r="F46" s="24">
        <f t="shared" si="2"/>
        <v>0</v>
      </c>
      <c r="G46" s="25" t="str">
        <f t="shared" si="3"/>
        <v/>
      </c>
      <c r="H46" s="25">
        <f t="shared" si="4"/>
        <v>0</v>
      </c>
      <c r="I46" s="20" t="str">
        <f>IF(B46="","",IF(AND(B46&gt;=7,F46&gt;=7),RANK(H46,$H$10:$H$82)+COUNTIF($H$9:H45,H46),"Reprovado"))</f>
        <v/>
      </c>
    </row>
    <row r="47" spans="1:9" ht="18.75" customHeight="1" x14ac:dyDescent="0.25">
      <c r="A47" s="15" t="str">
        <f>IF(Candidatos!A45&lt;&gt;"",Candidatos!A45,"")</f>
        <v/>
      </c>
      <c r="B47" s="22" t="str">
        <f>'PROVA DIDÁTICA'!E47</f>
        <v/>
      </c>
      <c r="C47" s="21" t="str">
        <f t="shared" si="0"/>
        <v/>
      </c>
      <c r="D47" s="23" t="str">
        <f>'PROVA DE TÍTULOS'!D47</f>
        <v/>
      </c>
      <c r="E47" s="21" t="str">
        <f t="shared" si="1"/>
        <v/>
      </c>
      <c r="F47" s="24">
        <f t="shared" si="2"/>
        <v>0</v>
      </c>
      <c r="G47" s="25" t="str">
        <f t="shared" si="3"/>
        <v/>
      </c>
      <c r="H47" s="25">
        <f t="shared" si="4"/>
        <v>0</v>
      </c>
      <c r="I47" s="20" t="str">
        <f>IF(B47="","",IF(AND(B47&gt;=7,F47&gt;=7),RANK(H47,$H$10:$H$82)+COUNTIF($H$9:H46,H47),"Reprovado"))</f>
        <v/>
      </c>
    </row>
    <row r="48" spans="1:9" ht="18.75" customHeight="1" x14ac:dyDescent="0.25">
      <c r="A48" s="15" t="str">
        <f>IF(Candidatos!A46&lt;&gt;"",Candidatos!A46,"")</f>
        <v/>
      </c>
      <c r="B48" s="22" t="str">
        <f>'PROVA DIDÁTICA'!E48</f>
        <v/>
      </c>
      <c r="C48" s="21" t="str">
        <f t="shared" si="0"/>
        <v/>
      </c>
      <c r="D48" s="23" t="str">
        <f>'PROVA DE TÍTULOS'!D48</f>
        <v/>
      </c>
      <c r="E48" s="21" t="str">
        <f t="shared" si="1"/>
        <v/>
      </c>
      <c r="F48" s="24">
        <f t="shared" si="2"/>
        <v>0</v>
      </c>
      <c r="G48" s="25" t="str">
        <f t="shared" si="3"/>
        <v/>
      </c>
      <c r="H48" s="25">
        <f t="shared" si="4"/>
        <v>0</v>
      </c>
      <c r="I48" s="20" t="str">
        <f>IF(B48="","",IF(AND(B48&gt;=7,F48&gt;=7),RANK(H48,$H$10:$H$82)+COUNTIF($H$9:H47,H48),"Reprovado"))</f>
        <v/>
      </c>
    </row>
    <row r="49" spans="1:9" ht="18.75" customHeight="1" x14ac:dyDescent="0.25">
      <c r="A49" s="15" t="str">
        <f>IF(Candidatos!A47&lt;&gt;"",Candidatos!A47,"")</f>
        <v/>
      </c>
      <c r="B49" s="22" t="str">
        <f>'PROVA DIDÁTICA'!E49</f>
        <v/>
      </c>
      <c r="C49" s="21" t="str">
        <f t="shared" si="0"/>
        <v/>
      </c>
      <c r="D49" s="23" t="str">
        <f>'PROVA DE TÍTULOS'!D49</f>
        <v/>
      </c>
      <c r="E49" s="21" t="str">
        <f t="shared" si="1"/>
        <v/>
      </c>
      <c r="F49" s="24">
        <f t="shared" si="2"/>
        <v>0</v>
      </c>
      <c r="G49" s="25" t="str">
        <f t="shared" si="3"/>
        <v/>
      </c>
      <c r="H49" s="25">
        <f t="shared" si="4"/>
        <v>0</v>
      </c>
      <c r="I49" s="20" t="str">
        <f>IF(B49="","",IF(AND(B49&gt;=7,F49&gt;=7),RANK(H49,$H$10:$H$82)+COUNTIF($H$9:H48,H49),"Reprovado"))</f>
        <v/>
      </c>
    </row>
    <row r="50" spans="1:9" ht="18.75" customHeight="1" x14ac:dyDescent="0.25">
      <c r="A50" s="15" t="str">
        <f>IF(Candidatos!A48&lt;&gt;"",Candidatos!A48,"")</f>
        <v/>
      </c>
      <c r="B50" s="22" t="str">
        <f>'PROVA DIDÁTICA'!E50</f>
        <v/>
      </c>
      <c r="C50" s="21" t="str">
        <f t="shared" si="0"/>
        <v/>
      </c>
      <c r="D50" s="23" t="str">
        <f>'PROVA DE TÍTULOS'!D50</f>
        <v/>
      </c>
      <c r="E50" s="21" t="str">
        <f t="shared" si="1"/>
        <v/>
      </c>
      <c r="F50" s="24">
        <f t="shared" si="2"/>
        <v>0</v>
      </c>
      <c r="G50" s="25" t="str">
        <f t="shared" si="3"/>
        <v/>
      </c>
      <c r="H50" s="25">
        <f t="shared" si="4"/>
        <v>0</v>
      </c>
      <c r="I50" s="20" t="str">
        <f>IF(B50="","",IF(AND(B50&gt;=7,F50&gt;=7),RANK(H50,$H$10:$H$82)+COUNTIF($H$9:H49,H50),"Reprovado"))</f>
        <v/>
      </c>
    </row>
    <row r="51" spans="1:9" ht="18.75" customHeight="1" x14ac:dyDescent="0.25">
      <c r="A51" s="15" t="str">
        <f>IF(Candidatos!A49&lt;&gt;"",Candidatos!A49,"")</f>
        <v/>
      </c>
      <c r="B51" s="22" t="str">
        <f>'PROVA DIDÁTICA'!E51</f>
        <v/>
      </c>
      <c r="C51" s="21" t="str">
        <f t="shared" si="0"/>
        <v/>
      </c>
      <c r="D51" s="23" t="str">
        <f>'PROVA DE TÍTULOS'!D51</f>
        <v/>
      </c>
      <c r="E51" s="21" t="str">
        <f t="shared" si="1"/>
        <v/>
      </c>
      <c r="F51" s="24">
        <f t="shared" si="2"/>
        <v>0</v>
      </c>
      <c r="G51" s="25" t="str">
        <f t="shared" si="3"/>
        <v/>
      </c>
      <c r="H51" s="25">
        <f t="shared" si="4"/>
        <v>0</v>
      </c>
      <c r="I51" s="20" t="str">
        <f>IF(B51="","",IF(AND(B51&gt;=7,F51&gt;=7),RANK(H51,$H$10:$H$82)+COUNTIF($H$9:H50,H51),"Reprovado"))</f>
        <v/>
      </c>
    </row>
    <row r="52" spans="1:9" ht="18.75" customHeight="1" x14ac:dyDescent="0.25">
      <c r="A52" s="15" t="str">
        <f>IF(Candidatos!A50&lt;&gt;"",Candidatos!A50,"")</f>
        <v/>
      </c>
      <c r="B52" s="22" t="str">
        <f>'PROVA DIDÁTICA'!E52</f>
        <v/>
      </c>
      <c r="C52" s="21" t="str">
        <f t="shared" si="0"/>
        <v/>
      </c>
      <c r="D52" s="23" t="str">
        <f>'PROVA DE TÍTULOS'!D52</f>
        <v/>
      </c>
      <c r="E52" s="21" t="str">
        <f t="shared" si="1"/>
        <v/>
      </c>
      <c r="F52" s="24">
        <f t="shared" si="2"/>
        <v>0</v>
      </c>
      <c r="G52" s="25" t="str">
        <f t="shared" si="3"/>
        <v/>
      </c>
      <c r="H52" s="25">
        <f t="shared" si="4"/>
        <v>0</v>
      </c>
      <c r="I52" s="20" t="str">
        <f>IF(B52="","",IF(AND(B52&gt;=7,F52&gt;=7),RANK(H52,$H$10:$H$82)+COUNTIF($H$9:H51,H52),"Reprovado"))</f>
        <v/>
      </c>
    </row>
    <row r="53" spans="1:9" ht="18.75" customHeight="1" x14ac:dyDescent="0.25">
      <c r="A53" s="15" t="str">
        <f>IF(Candidatos!A51&lt;&gt;"",Candidatos!A51,"")</f>
        <v/>
      </c>
      <c r="B53" s="22" t="str">
        <f>'PROVA DIDÁTICA'!E53</f>
        <v/>
      </c>
      <c r="C53" s="21" t="str">
        <f t="shared" si="0"/>
        <v/>
      </c>
      <c r="D53" s="23" t="str">
        <f>'PROVA DE TÍTULOS'!D53</f>
        <v/>
      </c>
      <c r="E53" s="21" t="str">
        <f t="shared" si="1"/>
        <v/>
      </c>
      <c r="F53" s="24">
        <f t="shared" si="2"/>
        <v>0</v>
      </c>
      <c r="G53" s="25" t="str">
        <f t="shared" si="3"/>
        <v/>
      </c>
      <c r="H53" s="25">
        <f t="shared" si="4"/>
        <v>0</v>
      </c>
      <c r="I53" s="20" t="str">
        <f>IF(B53="","",IF(AND(B53&gt;=7,F53&gt;=7),RANK(H53,$H$10:$H$82)+COUNTIF($H$9:H52,H53),"Reprovado"))</f>
        <v/>
      </c>
    </row>
    <row r="54" spans="1:9" ht="18.75" customHeight="1" x14ac:dyDescent="0.25">
      <c r="A54" s="15" t="str">
        <f>IF(Candidatos!A52&lt;&gt;"",Candidatos!A52,"")</f>
        <v/>
      </c>
      <c r="B54" s="22" t="str">
        <f>'PROVA DIDÁTICA'!E54</f>
        <v/>
      </c>
      <c r="C54" s="21" t="str">
        <f t="shared" si="0"/>
        <v/>
      </c>
      <c r="D54" s="23" t="str">
        <f>'PROVA DE TÍTULOS'!D54</f>
        <v/>
      </c>
      <c r="E54" s="21" t="str">
        <f t="shared" si="1"/>
        <v/>
      </c>
      <c r="F54" s="24">
        <f t="shared" si="2"/>
        <v>0</v>
      </c>
      <c r="G54" s="25" t="str">
        <f t="shared" si="3"/>
        <v/>
      </c>
      <c r="H54" s="25">
        <f t="shared" si="4"/>
        <v>0</v>
      </c>
      <c r="I54" s="20" t="str">
        <f>IF(B54="","",IF(AND(B54&gt;=7,F54&gt;=7),RANK(H54,$H$10:$H$82)+COUNTIF($H$9:H53,H54),"Reprovado"))</f>
        <v/>
      </c>
    </row>
    <row r="55" spans="1:9" ht="18.75" customHeight="1" x14ac:dyDescent="0.25">
      <c r="A55" s="15" t="str">
        <f>IF(Candidatos!A53&lt;&gt;"",Candidatos!A53,"")</f>
        <v/>
      </c>
      <c r="B55" s="22" t="str">
        <f>'PROVA DIDÁTICA'!E55</f>
        <v/>
      </c>
      <c r="C55" s="21" t="str">
        <f t="shared" si="0"/>
        <v/>
      </c>
      <c r="D55" s="23" t="str">
        <f>'PROVA DE TÍTULOS'!D55</f>
        <v/>
      </c>
      <c r="E55" s="21" t="str">
        <f t="shared" si="1"/>
        <v/>
      </c>
      <c r="F55" s="24">
        <f t="shared" si="2"/>
        <v>0</v>
      </c>
      <c r="G55" s="25" t="str">
        <f t="shared" si="3"/>
        <v/>
      </c>
      <c r="H55" s="25">
        <f t="shared" si="4"/>
        <v>0</v>
      </c>
      <c r="I55" s="20" t="str">
        <f>IF(B55="","",IF(AND(B55&gt;=7,F55&gt;=7),RANK(H55,$H$10:$H$82)+COUNTIF($H$9:H54,H55),"Reprovado"))</f>
        <v/>
      </c>
    </row>
    <row r="56" spans="1:9" ht="18.75" customHeight="1" x14ac:dyDescent="0.25">
      <c r="A56" s="15" t="str">
        <f>IF(Candidatos!A54&lt;&gt;"",Candidatos!A54,"")</f>
        <v/>
      </c>
      <c r="B56" s="22" t="str">
        <f>'PROVA DIDÁTICA'!E56</f>
        <v/>
      </c>
      <c r="C56" s="21" t="str">
        <f t="shared" si="0"/>
        <v/>
      </c>
      <c r="D56" s="23" t="str">
        <f>'PROVA DE TÍTULOS'!D56</f>
        <v/>
      </c>
      <c r="E56" s="21" t="str">
        <f t="shared" si="1"/>
        <v/>
      </c>
      <c r="F56" s="24">
        <f t="shared" si="2"/>
        <v>0</v>
      </c>
      <c r="G56" s="25" t="str">
        <f t="shared" si="3"/>
        <v/>
      </c>
      <c r="H56" s="25">
        <f t="shared" si="4"/>
        <v>0</v>
      </c>
      <c r="I56" s="20" t="str">
        <f>IF(B56="","",IF(AND(B56&gt;=7,F56&gt;=7),RANK(H56,$H$10:$H$82)+COUNTIF($H$9:H55,H56),"Reprovado"))</f>
        <v/>
      </c>
    </row>
    <row r="57" spans="1:9" ht="18.75" customHeight="1" x14ac:dyDescent="0.25">
      <c r="A57" s="15" t="str">
        <f>IF(Candidatos!A55&lt;&gt;"",Candidatos!A55,"")</f>
        <v/>
      </c>
      <c r="B57" s="22" t="str">
        <f>'PROVA DIDÁTICA'!E57</f>
        <v/>
      </c>
      <c r="C57" s="21" t="str">
        <f t="shared" si="0"/>
        <v/>
      </c>
      <c r="D57" s="23" t="str">
        <f>'PROVA DE TÍTULOS'!D57</f>
        <v/>
      </c>
      <c r="E57" s="21" t="str">
        <f t="shared" si="1"/>
        <v/>
      </c>
      <c r="F57" s="24">
        <f t="shared" si="2"/>
        <v>0</v>
      </c>
      <c r="G57" s="25" t="str">
        <f t="shared" si="3"/>
        <v/>
      </c>
      <c r="H57" s="25">
        <f t="shared" si="4"/>
        <v>0</v>
      </c>
      <c r="I57" s="20" t="str">
        <f>IF(B57="","",IF(AND(B57&gt;=7,F57&gt;=7),RANK(H57,$H$10:$H$82)+COUNTIF($H$9:H56,H57),"Reprovado"))</f>
        <v/>
      </c>
    </row>
    <row r="58" spans="1:9" ht="18.75" customHeight="1" x14ac:dyDescent="0.25">
      <c r="A58" s="15" t="str">
        <f>IF(Candidatos!A56&lt;&gt;"",Candidatos!A56,"")</f>
        <v/>
      </c>
      <c r="B58" s="22" t="str">
        <f>'PROVA DIDÁTICA'!E58</f>
        <v/>
      </c>
      <c r="C58" s="21" t="str">
        <f t="shared" si="0"/>
        <v/>
      </c>
      <c r="D58" s="23" t="str">
        <f>'PROVA DE TÍTULOS'!D58</f>
        <v/>
      </c>
      <c r="E58" s="21" t="str">
        <f t="shared" si="1"/>
        <v/>
      </c>
      <c r="F58" s="24">
        <f t="shared" si="2"/>
        <v>0</v>
      </c>
      <c r="G58" s="25" t="str">
        <f t="shared" si="3"/>
        <v/>
      </c>
      <c r="H58" s="25">
        <f t="shared" si="4"/>
        <v>0</v>
      </c>
      <c r="I58" s="20" t="str">
        <f>IF(B58="","",IF(AND(B58&gt;=7,F58&gt;=7),RANK(H58,$H$10:$H$82)+COUNTIF($H$9:H57,H58),"Reprovado"))</f>
        <v/>
      </c>
    </row>
    <row r="59" spans="1:9" ht="18.75" customHeight="1" x14ac:dyDescent="0.25">
      <c r="A59" s="15" t="str">
        <f>IF(Candidatos!A57&lt;&gt;"",Candidatos!A57,"")</f>
        <v/>
      </c>
      <c r="B59" s="22" t="str">
        <f>'PROVA DIDÁTICA'!E59</f>
        <v/>
      </c>
      <c r="C59" s="21" t="str">
        <f t="shared" si="0"/>
        <v/>
      </c>
      <c r="D59" s="23" t="str">
        <f>'PROVA DE TÍTULOS'!D59</f>
        <v/>
      </c>
      <c r="E59" s="21" t="str">
        <f t="shared" si="1"/>
        <v/>
      </c>
      <c r="F59" s="24">
        <f t="shared" si="2"/>
        <v>0</v>
      </c>
      <c r="G59" s="25" t="str">
        <f t="shared" si="3"/>
        <v/>
      </c>
      <c r="H59" s="25">
        <f t="shared" si="4"/>
        <v>0</v>
      </c>
      <c r="I59" s="20" t="str">
        <f>IF(B59="","",IF(AND(B59&gt;=7,F59&gt;=7),RANK(H59,$H$10:$H$82)+COUNTIF($H$9:H58,H59),"Reprovado"))</f>
        <v/>
      </c>
    </row>
    <row r="60" spans="1:9" ht="18.75" customHeight="1" x14ac:dyDescent="0.25">
      <c r="A60" s="15" t="str">
        <f>IF(Candidatos!A58&lt;&gt;"",Candidatos!A58,"")</f>
        <v/>
      </c>
      <c r="B60" s="22" t="str">
        <f>'PROVA DIDÁTICA'!E60</f>
        <v/>
      </c>
      <c r="C60" s="21" t="str">
        <f t="shared" si="0"/>
        <v/>
      </c>
      <c r="D60" s="23" t="str">
        <f>'PROVA DE TÍTULOS'!D60</f>
        <v/>
      </c>
      <c r="E60" s="21" t="str">
        <f t="shared" si="1"/>
        <v/>
      </c>
      <c r="F60" s="24">
        <f t="shared" si="2"/>
        <v>0</v>
      </c>
      <c r="G60" s="25" t="str">
        <f t="shared" si="3"/>
        <v/>
      </c>
      <c r="H60" s="25">
        <f t="shared" si="4"/>
        <v>0</v>
      </c>
      <c r="I60" s="20" t="str">
        <f>IF(B60="","",IF(AND(B60&gt;=7,F60&gt;=7),RANK(H60,$H$10:$H$82)+COUNTIF($H$9:H59,H60),"Reprovado"))</f>
        <v/>
      </c>
    </row>
    <row r="61" spans="1:9" ht="18.75" customHeight="1" x14ac:dyDescent="0.25">
      <c r="A61" s="15" t="str">
        <f>IF(Candidatos!A59&lt;&gt;"",Candidatos!A59,"")</f>
        <v/>
      </c>
      <c r="B61" s="22" t="str">
        <f>'PROVA DIDÁTICA'!E61</f>
        <v/>
      </c>
      <c r="C61" s="21" t="str">
        <f t="shared" si="0"/>
        <v/>
      </c>
      <c r="D61" s="23" t="str">
        <f>'PROVA DE TÍTULOS'!D61</f>
        <v/>
      </c>
      <c r="E61" s="21" t="str">
        <f t="shared" si="1"/>
        <v/>
      </c>
      <c r="F61" s="24">
        <f t="shared" si="2"/>
        <v>0</v>
      </c>
      <c r="G61" s="25" t="str">
        <f t="shared" si="3"/>
        <v/>
      </c>
      <c r="H61" s="25">
        <f t="shared" si="4"/>
        <v>0</v>
      </c>
      <c r="I61" s="20" t="str">
        <f>IF(B61="","",IF(AND(B61&gt;=7,F61&gt;=7),RANK(H61,$H$10:$H$82)+COUNTIF($H$9:H60,H61),"Reprovado"))</f>
        <v/>
      </c>
    </row>
    <row r="62" spans="1:9" ht="18.75" customHeight="1" x14ac:dyDescent="0.25">
      <c r="A62" s="15" t="str">
        <f>IF(Candidatos!A60&lt;&gt;"",Candidatos!A60,"")</f>
        <v/>
      </c>
      <c r="B62" s="22" t="str">
        <f>'PROVA DIDÁTICA'!E62</f>
        <v/>
      </c>
      <c r="C62" s="21" t="str">
        <f t="shared" si="0"/>
        <v/>
      </c>
      <c r="D62" s="23" t="str">
        <f>'PROVA DE TÍTULOS'!D62</f>
        <v/>
      </c>
      <c r="E62" s="21" t="str">
        <f t="shared" si="1"/>
        <v/>
      </c>
      <c r="F62" s="24">
        <f t="shared" si="2"/>
        <v>0</v>
      </c>
      <c r="G62" s="25" t="str">
        <f t="shared" si="3"/>
        <v/>
      </c>
      <c r="H62" s="25">
        <f t="shared" si="4"/>
        <v>0</v>
      </c>
      <c r="I62" s="20" t="str">
        <f>IF(B62="","",IF(AND(B62&gt;=7,F62&gt;=7),RANK(H62,$H$10:$H$82)+COUNTIF($H$9:H61,H62),"Reprovado"))</f>
        <v/>
      </c>
    </row>
    <row r="63" spans="1:9" ht="18.75" customHeight="1" x14ac:dyDescent="0.25">
      <c r="A63" s="15" t="str">
        <f>IF(Candidatos!A61&lt;&gt;"",Candidatos!A61,"")</f>
        <v/>
      </c>
      <c r="B63" s="22" t="str">
        <f>'PROVA DIDÁTICA'!E63</f>
        <v/>
      </c>
      <c r="C63" s="21" t="str">
        <f t="shared" si="0"/>
        <v/>
      </c>
      <c r="D63" s="23" t="str">
        <f>'PROVA DE TÍTULOS'!D63</f>
        <v/>
      </c>
      <c r="E63" s="21" t="str">
        <f t="shared" si="1"/>
        <v/>
      </c>
      <c r="F63" s="24">
        <f t="shared" si="2"/>
        <v>0</v>
      </c>
      <c r="G63" s="25" t="str">
        <f t="shared" si="3"/>
        <v/>
      </c>
      <c r="H63" s="25">
        <f t="shared" si="4"/>
        <v>0</v>
      </c>
      <c r="I63" s="20" t="str">
        <f>IF(B63="","",IF(AND(B63&gt;=7,F63&gt;=7),RANK(H63,$H$10:$H$82)+COUNTIF($H$9:H62,H63),"Reprovado"))</f>
        <v/>
      </c>
    </row>
    <row r="64" spans="1:9" ht="18.75" customHeight="1" x14ac:dyDescent="0.25">
      <c r="A64" s="15" t="str">
        <f>IF(Candidatos!A62&lt;&gt;"",Candidatos!A62,"")</f>
        <v/>
      </c>
      <c r="B64" s="22" t="str">
        <f>'PROVA DIDÁTICA'!E64</f>
        <v/>
      </c>
      <c r="C64" s="21" t="str">
        <f t="shared" si="0"/>
        <v/>
      </c>
      <c r="D64" s="23" t="str">
        <f>'PROVA DE TÍTULOS'!D64</f>
        <v/>
      </c>
      <c r="E64" s="21" t="str">
        <f t="shared" si="1"/>
        <v/>
      </c>
      <c r="F64" s="24">
        <f t="shared" si="2"/>
        <v>0</v>
      </c>
      <c r="G64" s="25" t="str">
        <f t="shared" si="3"/>
        <v/>
      </c>
      <c r="H64" s="25">
        <f t="shared" si="4"/>
        <v>0</v>
      </c>
      <c r="I64" s="20" t="str">
        <f>IF(B64="","",IF(AND(B64&gt;=7,F64&gt;=7),RANK(H64,$H$10:$H$82)+COUNTIF($H$9:H63,H64),"Reprovado"))</f>
        <v/>
      </c>
    </row>
    <row r="65" spans="1:9" ht="18.75" customHeight="1" x14ac:dyDescent="0.25">
      <c r="A65" s="15" t="str">
        <f>IF(Candidatos!A63&lt;&gt;"",Candidatos!A63,"")</f>
        <v/>
      </c>
      <c r="B65" s="22" t="str">
        <f>'PROVA DIDÁTICA'!E65</f>
        <v/>
      </c>
      <c r="C65" s="21" t="str">
        <f t="shared" si="0"/>
        <v/>
      </c>
      <c r="D65" s="23" t="str">
        <f>'PROVA DE TÍTULOS'!D65</f>
        <v/>
      </c>
      <c r="E65" s="21" t="str">
        <f t="shared" si="1"/>
        <v/>
      </c>
      <c r="F65" s="24">
        <f t="shared" si="2"/>
        <v>0</v>
      </c>
      <c r="G65" s="25" t="str">
        <f t="shared" si="3"/>
        <v/>
      </c>
      <c r="H65" s="25">
        <f t="shared" si="4"/>
        <v>0</v>
      </c>
      <c r="I65" s="20" t="str">
        <f>IF(B65="","",IF(AND(B65&gt;=7,F65&gt;=7),RANK(H65,$H$10:$H$82)+COUNTIF($H$9:H64,H65),"Reprovado"))</f>
        <v/>
      </c>
    </row>
    <row r="66" spans="1:9" ht="18.75" customHeight="1" x14ac:dyDescent="0.25">
      <c r="A66" s="15" t="str">
        <f>IF(Candidatos!A64&lt;&gt;"",Candidatos!A64,"")</f>
        <v/>
      </c>
      <c r="B66" s="22" t="str">
        <f>'PROVA DIDÁTICA'!E66</f>
        <v/>
      </c>
      <c r="C66" s="21" t="str">
        <f t="shared" si="0"/>
        <v/>
      </c>
      <c r="D66" s="23" t="str">
        <f>'PROVA DE TÍTULOS'!D66</f>
        <v/>
      </c>
      <c r="E66" s="21" t="str">
        <f t="shared" si="1"/>
        <v/>
      </c>
      <c r="F66" s="24">
        <f t="shared" si="2"/>
        <v>0</v>
      </c>
      <c r="G66" s="25" t="str">
        <f t="shared" si="3"/>
        <v/>
      </c>
      <c r="H66" s="25">
        <f t="shared" si="4"/>
        <v>0</v>
      </c>
      <c r="I66" s="20" t="str">
        <f>IF(B66="","",IF(AND(B66&gt;=7,F66&gt;=7),RANK(H66,$H$10:$H$82)+COUNTIF($H$9:H65,H66),"Reprovado"))</f>
        <v/>
      </c>
    </row>
    <row r="67" spans="1:9" ht="18.75" customHeight="1" x14ac:dyDescent="0.25">
      <c r="A67" s="15" t="str">
        <f>IF(Candidatos!A65&lt;&gt;"",Candidatos!A65,"")</f>
        <v/>
      </c>
      <c r="B67" s="22" t="str">
        <f>'PROVA DIDÁTICA'!E67</f>
        <v/>
      </c>
      <c r="C67" s="21" t="str">
        <f t="shared" si="0"/>
        <v/>
      </c>
      <c r="D67" s="23" t="str">
        <f>'PROVA DE TÍTULOS'!D67</f>
        <v/>
      </c>
      <c r="E67" s="21" t="str">
        <f t="shared" si="1"/>
        <v/>
      </c>
      <c r="F67" s="24">
        <f t="shared" si="2"/>
        <v>0</v>
      </c>
      <c r="G67" s="25" t="str">
        <f t="shared" si="3"/>
        <v/>
      </c>
      <c r="H67" s="25">
        <f t="shared" si="4"/>
        <v>0</v>
      </c>
      <c r="I67" s="20" t="str">
        <f>IF(B67="","",IF(AND(B67&gt;=7,F67&gt;=7),RANK(H67,$H$10:$H$82)+COUNTIF($H$9:H66,H67),"Reprovado"))</f>
        <v/>
      </c>
    </row>
    <row r="68" spans="1:9" ht="18.75" customHeight="1" x14ac:dyDescent="0.25">
      <c r="A68" s="15" t="str">
        <f>IF(Candidatos!A66&lt;&gt;"",Candidatos!A66,"")</f>
        <v/>
      </c>
      <c r="B68" s="22" t="str">
        <f>'PROVA DIDÁTICA'!E68</f>
        <v/>
      </c>
      <c r="C68" s="21" t="str">
        <f t="shared" si="0"/>
        <v/>
      </c>
      <c r="D68" s="23" t="str">
        <f>'PROVA DE TÍTULOS'!D68</f>
        <v/>
      </c>
      <c r="E68" s="21" t="str">
        <f t="shared" si="1"/>
        <v/>
      </c>
      <c r="F68" s="24">
        <f t="shared" si="2"/>
        <v>0</v>
      </c>
      <c r="G68" s="25" t="str">
        <f t="shared" si="3"/>
        <v/>
      </c>
      <c r="H68" s="25">
        <f t="shared" si="4"/>
        <v>0</v>
      </c>
      <c r="I68" s="20" t="str">
        <f>IF(B68="","",IF(AND(B68&gt;=7,F68&gt;=7),RANK(H68,$H$10:$H$82)+COUNTIF($H$9:H67,H68),"Reprovado"))</f>
        <v/>
      </c>
    </row>
    <row r="69" spans="1:9" ht="18.75" customHeight="1" x14ac:dyDescent="0.25">
      <c r="A69" s="15" t="str">
        <f>IF(Candidatos!A67&lt;&gt;"",Candidatos!A67,"")</f>
        <v/>
      </c>
      <c r="B69" s="22" t="str">
        <f>'PROVA DIDÁTICA'!E69</f>
        <v/>
      </c>
      <c r="C69" s="21" t="str">
        <f t="shared" si="0"/>
        <v/>
      </c>
      <c r="D69" s="23" t="str">
        <f>'PROVA DE TÍTULOS'!D69</f>
        <v/>
      </c>
      <c r="E69" s="21" t="str">
        <f t="shared" si="1"/>
        <v/>
      </c>
      <c r="F69" s="24">
        <f t="shared" si="2"/>
        <v>0</v>
      </c>
      <c r="G69" s="25" t="str">
        <f t="shared" si="3"/>
        <v/>
      </c>
      <c r="H69" s="25">
        <f t="shared" si="4"/>
        <v>0</v>
      </c>
      <c r="I69" s="20" t="str">
        <f>IF(B69="","",IF(AND(B69&gt;=7,F69&gt;=7),RANK(H69,$H$10:$H$82)+COUNTIF($H$9:H68,H69),"Reprovado"))</f>
        <v/>
      </c>
    </row>
    <row r="70" spans="1:9" ht="18.75" customHeight="1" x14ac:dyDescent="0.25">
      <c r="A70" s="15" t="str">
        <f>IF(Candidatos!A68&lt;&gt;"",Candidatos!A68,"")</f>
        <v/>
      </c>
      <c r="B70" s="22" t="str">
        <f>'PROVA DIDÁTICA'!E70</f>
        <v/>
      </c>
      <c r="C70" s="21" t="str">
        <f t="shared" si="0"/>
        <v/>
      </c>
      <c r="D70" s="23" t="str">
        <f>'PROVA DE TÍTULOS'!D70</f>
        <v/>
      </c>
      <c r="E70" s="21" t="str">
        <f t="shared" si="1"/>
        <v/>
      </c>
      <c r="F70" s="24">
        <f t="shared" si="2"/>
        <v>0</v>
      </c>
      <c r="G70" s="25" t="str">
        <f t="shared" si="3"/>
        <v/>
      </c>
      <c r="H70" s="25">
        <f t="shared" si="4"/>
        <v>0</v>
      </c>
      <c r="I70" s="20" t="str">
        <f>IF(B70="","",IF(AND(B70&gt;=7,F70&gt;=7),RANK(H70,$H$10:$H$82)+COUNTIF($H$9:H69,H70),"Reprovado"))</f>
        <v/>
      </c>
    </row>
    <row r="71" spans="1:9" ht="18.75" customHeight="1" x14ac:dyDescent="0.25">
      <c r="A71" s="15" t="str">
        <f>IF(Candidatos!A69&lt;&gt;"",Candidatos!A69,"")</f>
        <v/>
      </c>
      <c r="B71" s="22" t="str">
        <f>'PROVA DIDÁTICA'!E71</f>
        <v/>
      </c>
      <c r="C71" s="21" t="str">
        <f t="shared" si="0"/>
        <v/>
      </c>
      <c r="D71" s="23" t="str">
        <f>'PROVA DE TÍTULOS'!D71</f>
        <v/>
      </c>
      <c r="E71" s="21" t="str">
        <f t="shared" si="1"/>
        <v/>
      </c>
      <c r="F71" s="24">
        <f t="shared" si="2"/>
        <v>0</v>
      </c>
      <c r="G71" s="25" t="str">
        <f t="shared" si="3"/>
        <v/>
      </c>
      <c r="H71" s="25">
        <f t="shared" si="4"/>
        <v>0</v>
      </c>
      <c r="I71" s="20" t="str">
        <f>IF(B71="","",IF(AND(B71&gt;=7,F71&gt;=7),RANK(H71,$H$10:$H$82)+COUNTIF($H$9:H70,H71),"Reprovado"))</f>
        <v/>
      </c>
    </row>
    <row r="72" spans="1:9" ht="18.75" customHeight="1" x14ac:dyDescent="0.25">
      <c r="A72" s="15" t="str">
        <f>IF(Candidatos!A70&lt;&gt;"",Candidatos!A70,"")</f>
        <v/>
      </c>
      <c r="B72" s="22" t="str">
        <f>'PROVA DIDÁTICA'!E72</f>
        <v/>
      </c>
      <c r="C72" s="21" t="str">
        <f t="shared" si="0"/>
        <v/>
      </c>
      <c r="D72" s="23" t="str">
        <f>'PROVA DE TÍTULOS'!D72</f>
        <v/>
      </c>
      <c r="E72" s="21" t="str">
        <f t="shared" si="1"/>
        <v/>
      </c>
      <c r="F72" s="24">
        <f t="shared" si="2"/>
        <v>0</v>
      </c>
      <c r="G72" s="25" t="str">
        <f t="shared" si="3"/>
        <v/>
      </c>
      <c r="H72" s="25">
        <f t="shared" si="4"/>
        <v>0</v>
      </c>
      <c r="I72" s="20" t="str">
        <f>IF(B72="","",IF(AND(B72&gt;=7,F72&gt;=7),RANK(H72,$H$10:$H$82)+COUNTIF($H$9:H71,H72),"Reprovado"))</f>
        <v/>
      </c>
    </row>
    <row r="73" spans="1:9" ht="18.75" customHeight="1" x14ac:dyDescent="0.25">
      <c r="A73" s="15" t="str">
        <f>IF(Candidatos!A71&lt;&gt;"",Candidatos!A71,"")</f>
        <v/>
      </c>
      <c r="B73" s="22" t="str">
        <f>'PROVA DIDÁTICA'!E73</f>
        <v/>
      </c>
      <c r="C73" s="21" t="str">
        <f t="shared" si="0"/>
        <v/>
      </c>
      <c r="D73" s="23" t="str">
        <f>'PROVA DE TÍTULOS'!D73</f>
        <v/>
      </c>
      <c r="E73" s="21" t="str">
        <f t="shared" si="1"/>
        <v/>
      </c>
      <c r="F73" s="24">
        <f t="shared" si="2"/>
        <v>0</v>
      </c>
      <c r="G73" s="25" t="str">
        <f t="shared" si="3"/>
        <v/>
      </c>
      <c r="H73" s="25">
        <f t="shared" si="4"/>
        <v>0</v>
      </c>
      <c r="I73" s="20" t="str">
        <f>IF(B73="","",IF(AND(B73&gt;=7,F73&gt;=7),RANK(H73,$H$10:$H$82)+COUNTIF($H$9:H72,H73),"Reprovado"))</f>
        <v/>
      </c>
    </row>
    <row r="74" spans="1:9" ht="18.75" customHeight="1" x14ac:dyDescent="0.25">
      <c r="A74" s="15" t="str">
        <f>IF(Candidatos!A72&lt;&gt;"",Candidatos!A72,"")</f>
        <v/>
      </c>
      <c r="B74" s="22" t="str">
        <f>'PROVA DIDÁTICA'!E74</f>
        <v/>
      </c>
      <c r="C74" s="21" t="str">
        <f t="shared" si="0"/>
        <v/>
      </c>
      <c r="D74" s="23" t="str">
        <f>'PROVA DE TÍTULOS'!D74</f>
        <v/>
      </c>
      <c r="E74" s="21" t="str">
        <f t="shared" si="1"/>
        <v/>
      </c>
      <c r="F74" s="24">
        <f t="shared" si="2"/>
        <v>0</v>
      </c>
      <c r="G74" s="25" t="str">
        <f t="shared" si="3"/>
        <v/>
      </c>
      <c r="H74" s="25">
        <f t="shared" si="4"/>
        <v>0</v>
      </c>
      <c r="I74" s="20" t="str">
        <f>IF(B74="","",IF(AND(B74&gt;=7,F74&gt;=7),RANK(H74,$H$10:$H$82)+COUNTIF($H$9:H73,H74),"Reprovado"))</f>
        <v/>
      </c>
    </row>
    <row r="75" spans="1:9" ht="18.75" customHeight="1" x14ac:dyDescent="0.25">
      <c r="A75" s="15" t="str">
        <f>IF(Candidatos!A73&lt;&gt;"",Candidatos!A73,"")</f>
        <v/>
      </c>
      <c r="B75" s="22" t="str">
        <f>'PROVA DIDÁTICA'!E75</f>
        <v/>
      </c>
      <c r="C75" s="21" t="str">
        <f t="shared" ref="C75:C82" si="5">IF(B75&lt;&gt;"",(B75*2),"")</f>
        <v/>
      </c>
      <c r="D75" s="23" t="str">
        <f>'PROVA DE TÍTULOS'!D75</f>
        <v/>
      </c>
      <c r="E75" s="21" t="str">
        <f t="shared" ref="E75:E82" si="6">IF(D75&lt;&gt;"",(D75*1),"")</f>
        <v/>
      </c>
      <c r="F75" s="24">
        <f t="shared" ref="F75:F82" si="7">IF(B75&lt;&gt;"",TRUNC(SUM(C75+E75)/3,2),0)</f>
        <v>0</v>
      </c>
      <c r="G75" s="25" t="str">
        <f t="shared" ref="G75:G82" si="8">IF(B75="","",IF(AND(B75&gt;=7,F75&gt;=7),RANK(F75,$F$10:$F$82),"Reprovado"))</f>
        <v/>
      </c>
      <c r="H75" s="25">
        <f t="shared" ref="H75:H82" si="9">IF(G75="reprovado","",F75)</f>
        <v>0</v>
      </c>
      <c r="I75" s="20" t="str">
        <f>IF(B75="","",IF(AND(B75&gt;=7,F75&gt;=7),RANK(H75,$H$10:$H$82)+COUNTIF($H$9:H74,H75),"Reprovado"))</f>
        <v/>
      </c>
    </row>
    <row r="76" spans="1:9" ht="18.75" customHeight="1" x14ac:dyDescent="0.25">
      <c r="A76" s="15" t="str">
        <f>IF(Candidatos!A74&lt;&gt;"",Candidatos!A74,"")</f>
        <v/>
      </c>
      <c r="B76" s="22" t="str">
        <f>'PROVA DIDÁTICA'!E76</f>
        <v/>
      </c>
      <c r="C76" s="21" t="str">
        <f t="shared" si="5"/>
        <v/>
      </c>
      <c r="D76" s="23" t="str">
        <f>'PROVA DE TÍTULOS'!D76</f>
        <v/>
      </c>
      <c r="E76" s="21" t="str">
        <f t="shared" si="6"/>
        <v/>
      </c>
      <c r="F76" s="24">
        <f t="shared" si="7"/>
        <v>0</v>
      </c>
      <c r="G76" s="25" t="str">
        <f t="shared" si="8"/>
        <v/>
      </c>
      <c r="H76" s="25">
        <f t="shared" si="9"/>
        <v>0</v>
      </c>
      <c r="I76" s="20" t="str">
        <f>IF(B76="","",IF(AND(B76&gt;=7,F76&gt;=7),RANK(H76,$H$10:$H$82)+COUNTIF($H$9:H75,H76),"Reprovado"))</f>
        <v/>
      </c>
    </row>
    <row r="77" spans="1:9" ht="18.75" customHeight="1" x14ac:dyDescent="0.25">
      <c r="A77" s="15" t="str">
        <f>IF(Candidatos!A75&lt;&gt;"",Candidatos!A75,"")</f>
        <v/>
      </c>
      <c r="B77" s="22" t="str">
        <f>'PROVA DIDÁTICA'!E77</f>
        <v/>
      </c>
      <c r="C77" s="21" t="str">
        <f t="shared" si="5"/>
        <v/>
      </c>
      <c r="D77" s="23" t="str">
        <f>'PROVA DE TÍTULOS'!D77</f>
        <v/>
      </c>
      <c r="E77" s="21" t="str">
        <f t="shared" si="6"/>
        <v/>
      </c>
      <c r="F77" s="24">
        <f t="shared" si="7"/>
        <v>0</v>
      </c>
      <c r="G77" s="25" t="str">
        <f t="shared" si="8"/>
        <v/>
      </c>
      <c r="H77" s="25">
        <f t="shared" si="9"/>
        <v>0</v>
      </c>
      <c r="I77" s="20" t="str">
        <f>IF(B77="","",IF(AND(B77&gt;=7,F77&gt;=7),RANK(H77,$H$10:$H$82)+COUNTIF($H$9:H76,H77),"Reprovado"))</f>
        <v/>
      </c>
    </row>
    <row r="78" spans="1:9" ht="18.75" customHeight="1" x14ac:dyDescent="0.25">
      <c r="A78" s="15" t="str">
        <f>IF(Candidatos!A76&lt;&gt;"",Candidatos!A76,"")</f>
        <v/>
      </c>
      <c r="B78" s="22" t="str">
        <f>'PROVA DIDÁTICA'!E78</f>
        <v/>
      </c>
      <c r="C78" s="21" t="str">
        <f t="shared" si="5"/>
        <v/>
      </c>
      <c r="D78" s="23" t="str">
        <f>'PROVA DE TÍTULOS'!D78</f>
        <v/>
      </c>
      <c r="E78" s="21" t="str">
        <f t="shared" si="6"/>
        <v/>
      </c>
      <c r="F78" s="24">
        <f t="shared" si="7"/>
        <v>0</v>
      </c>
      <c r="G78" s="25" t="str">
        <f t="shared" si="8"/>
        <v/>
      </c>
      <c r="H78" s="25">
        <f t="shared" si="9"/>
        <v>0</v>
      </c>
      <c r="I78" s="20" t="str">
        <f>IF(B78="","",IF(AND(B78&gt;=7,F78&gt;=7),RANK(H78,$H$10:$H$82)+COUNTIF($H$9:H77,H78),"Reprovado"))</f>
        <v/>
      </c>
    </row>
    <row r="79" spans="1:9" ht="18.75" customHeight="1" x14ac:dyDescent="0.25">
      <c r="A79" s="15" t="str">
        <f>IF(Candidatos!A77&lt;&gt;"",Candidatos!A77,"")</f>
        <v/>
      </c>
      <c r="B79" s="22" t="str">
        <f>'PROVA DIDÁTICA'!E79</f>
        <v/>
      </c>
      <c r="C79" s="21" t="str">
        <f t="shared" si="5"/>
        <v/>
      </c>
      <c r="D79" s="23" t="str">
        <f>'PROVA DE TÍTULOS'!D79</f>
        <v/>
      </c>
      <c r="E79" s="21" t="str">
        <f t="shared" si="6"/>
        <v/>
      </c>
      <c r="F79" s="24">
        <f t="shared" si="7"/>
        <v>0</v>
      </c>
      <c r="G79" s="25" t="str">
        <f t="shared" si="8"/>
        <v/>
      </c>
      <c r="H79" s="25">
        <f t="shared" si="9"/>
        <v>0</v>
      </c>
      <c r="I79" s="20" t="str">
        <f>IF(B79="","",IF(AND(B79&gt;=7,F79&gt;=7),RANK(H79,$H$10:$H$82)+COUNTIF($H$9:H78,H79),"Reprovado"))</f>
        <v/>
      </c>
    </row>
    <row r="80" spans="1:9" ht="18.75" customHeight="1" x14ac:dyDescent="0.25">
      <c r="A80" s="15" t="str">
        <f>IF(Candidatos!A78&lt;&gt;"",Candidatos!A78,"")</f>
        <v/>
      </c>
      <c r="B80" s="22" t="str">
        <f>'PROVA DIDÁTICA'!E80</f>
        <v/>
      </c>
      <c r="C80" s="21" t="str">
        <f t="shared" si="5"/>
        <v/>
      </c>
      <c r="D80" s="23" t="str">
        <f>'PROVA DE TÍTULOS'!D80</f>
        <v/>
      </c>
      <c r="E80" s="21" t="str">
        <f t="shared" si="6"/>
        <v/>
      </c>
      <c r="F80" s="24">
        <f t="shared" si="7"/>
        <v>0</v>
      </c>
      <c r="G80" s="25" t="str">
        <f t="shared" si="8"/>
        <v/>
      </c>
      <c r="H80" s="25">
        <f t="shared" si="9"/>
        <v>0</v>
      </c>
      <c r="I80" s="20" t="str">
        <f>IF(B80="","",IF(AND(B80&gt;=7,F80&gt;=7),RANK(H80,$H$10:$H$82)+COUNTIF($H$9:H79,H80),"Reprovado"))</f>
        <v/>
      </c>
    </row>
    <row r="81" spans="1:9" ht="18.75" customHeight="1" x14ac:dyDescent="0.25">
      <c r="A81" s="15" t="str">
        <f>IF(Candidatos!A79&lt;&gt;"",Candidatos!A79,"")</f>
        <v/>
      </c>
      <c r="B81" s="22" t="str">
        <f>'PROVA DIDÁTICA'!E81</f>
        <v/>
      </c>
      <c r="C81" s="21" t="str">
        <f t="shared" si="5"/>
        <v/>
      </c>
      <c r="D81" s="23" t="str">
        <f>'PROVA DE TÍTULOS'!D81</f>
        <v/>
      </c>
      <c r="E81" s="21" t="str">
        <f t="shared" si="6"/>
        <v/>
      </c>
      <c r="F81" s="24">
        <f t="shared" si="7"/>
        <v>0</v>
      </c>
      <c r="G81" s="25" t="str">
        <f t="shared" si="8"/>
        <v/>
      </c>
      <c r="H81" s="25">
        <f t="shared" si="9"/>
        <v>0</v>
      </c>
      <c r="I81" s="20" t="str">
        <f>IF(B81="","",IF(AND(B81&gt;=7,F81&gt;=7),RANK(H81,$H$10:$H$82)+COUNTIF($H$9:H80,H81),"Reprovado"))</f>
        <v/>
      </c>
    </row>
    <row r="82" spans="1:9" ht="18.75" customHeight="1" x14ac:dyDescent="0.25">
      <c r="A82" s="15" t="str">
        <f>IF(Candidatos!A80&lt;&gt;"",Candidatos!A80,"")</f>
        <v/>
      </c>
      <c r="B82" s="22" t="str">
        <f>'PROVA DIDÁTICA'!E82</f>
        <v/>
      </c>
      <c r="C82" s="21" t="str">
        <f t="shared" si="5"/>
        <v/>
      </c>
      <c r="D82" s="23" t="str">
        <f>'PROVA DE TÍTULOS'!D82</f>
        <v/>
      </c>
      <c r="E82" s="21" t="str">
        <f t="shared" si="6"/>
        <v/>
      </c>
      <c r="F82" s="24">
        <f t="shared" si="7"/>
        <v>0</v>
      </c>
      <c r="G82" s="25" t="str">
        <f t="shared" si="8"/>
        <v/>
      </c>
      <c r="H82" s="25">
        <f t="shared" si="9"/>
        <v>0</v>
      </c>
      <c r="I82" s="20" t="str">
        <f>IF(B82="","",IF(AND(B82&gt;=7,F82&gt;=7),RANK(H82,$H$10:$H$82)+COUNTIF($H$9:H81,H82),"Reprovado"))</f>
        <v/>
      </c>
    </row>
  </sheetData>
  <sheetProtection selectLockedCells="1"/>
  <mergeCells count="4">
    <mergeCell ref="A4:E4"/>
    <mergeCell ref="A5:E5"/>
    <mergeCell ref="A7:I7"/>
    <mergeCell ref="A1:I2"/>
  </mergeCells>
  <phoneticPr fontId="2" type="noConversion"/>
  <pageMargins left="0.78740157480314965" right="0.70866141732283461" top="0.98425196850393704" bottom="0.98425196850393704" header="0.51181102362204722" footer="0.51181102362204722"/>
  <pageSetup paperSize="9" orientation="landscape" r:id="rId1"/>
  <headerFooter alignWithMargins="0">
    <oddHeader>&amp;L&amp;8Universidade Federal de Santa Catarina&amp;R&amp;G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Candidatos</vt:lpstr>
      <vt:lpstr>PROVA DIDÁTICA</vt:lpstr>
      <vt:lpstr>PROVA DE TÍTULOS</vt:lpstr>
      <vt:lpstr>PLAN. DESEMP. AUXILIAR</vt:lpstr>
    </vt:vector>
  </TitlesOfParts>
  <Company>SMPetri&amp;Familia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 Petri</dc:creator>
  <cp:lastModifiedBy>Clínica Médica</cp:lastModifiedBy>
  <cp:lastPrinted>2024-09-26T14:37:10Z</cp:lastPrinted>
  <dcterms:created xsi:type="dcterms:W3CDTF">2010-05-08T20:10:44Z</dcterms:created>
  <dcterms:modified xsi:type="dcterms:W3CDTF">2024-09-26T14:38:35Z</dcterms:modified>
</cp:coreProperties>
</file>